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"/>
    </mc:Choice>
  </mc:AlternateContent>
  <xr:revisionPtr revIDLastSave="0" documentId="13_ncr:1_{B495080D-3CCC-4FF9-ABD4-DB2F25D422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I24" i="22" s="1"/>
  <c r="J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L25" i="22"/>
  <c r="I25" i="22"/>
  <c r="J25" i="22" s="1"/>
  <c r="H25" i="22"/>
  <c r="L24" i="22"/>
  <c r="L23" i="22"/>
  <c r="I23" i="22"/>
  <c r="J23" i="22" s="1"/>
  <c r="H23" i="22"/>
  <c r="L21" i="22"/>
  <c r="I21" i="22"/>
  <c r="J21" i="22" s="1"/>
  <c r="H21" i="22"/>
  <c r="H20" i="22"/>
  <c r="L19" i="22"/>
  <c r="I19" i="22"/>
  <c r="J19" i="22" s="1"/>
  <c r="H19" i="22"/>
  <c r="L17" i="22"/>
  <c r="I17" i="22"/>
  <c r="J17" i="22" s="1"/>
  <c r="H17" i="22"/>
  <c r="I16" i="22"/>
  <c r="J16" i="22" s="1"/>
  <c r="L15" i="22"/>
  <c r="I15" i="22"/>
  <c r="J15" i="22" s="1"/>
  <c r="H15" i="22"/>
  <c r="B37" i="10"/>
  <c r="N28" i="10"/>
  <c r="M28" i="10"/>
  <c r="K28" i="10"/>
  <c r="G28" i="10"/>
  <c r="F28" i="10"/>
  <c r="E28" i="10"/>
  <c r="H16" i="22" l="1"/>
  <c r="I20" i="22"/>
  <c r="J20" i="22" s="1"/>
  <c r="H24" i="22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<sst xmlns="http://schemas.openxmlformats.org/spreadsheetml/2006/main" count="179" uniqueCount="46">
  <si>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</si>
  <si>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</si>
  <si>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</si>
  <si>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</si>
  <si>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</si>
  <si>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</si>
  <si>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</si>
  <si>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</si>
  <si>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</si>
  <si>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</si>
  <si>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</si>
  <si>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</si>
  <si>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</si>
  <si>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</si>
  <si>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</si>
  <si>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</si>
  <si>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</si>
  <si>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</si>
  <si>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</si>
  <si>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</si>
  <si>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</si>
  <si>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</si>
  <si>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</si>
  <si>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</si>
  <si>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</si>
  <si>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</si>
  <si>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</si>
  <si>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</si>
  <si>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</si>
  <si>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</si>
  <si>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</si>
  <si>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</si>
  <si>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</si>
  <si>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</si>
  <si>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</si>
  <si>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</si>
  <si>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</si>
  <si>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</si>
  <si>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</si>
  <si>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CALCULO INTEGRAL</t>
  </si>
  <si>
    <t>201-A</t>
  </si>
  <si>
    <t>204-A</t>
  </si>
  <si>
    <t>211-A</t>
  </si>
  <si>
    <t>FEBRERO-JULIO 2023</t>
  </si>
  <si>
    <t>ISIC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</si>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</sst>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D18" sqref="D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43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39</v>
      </c>
      <c r="B14" s="9" t="s">
        <v>21</v>
      </c>
      <c r="C14" s="9" t="s">
        <v>40</v>
      </c>
      <c r="D14" s="9" t="s">
        <v>38</v>
      </c>
      <c r="E14" s="9">
        <v>34</v>
      </c>
      <c r="F14" s="9">
        <v>27</v>
      </c>
      <c r="G14" s="9"/>
      <c r="H14" s="10"/>
      <c r="I14" s="9">
        <v>7</v>
      </c>
      <c r="J14" s="10"/>
      <c r="K14" s="9">
        <v>0</v>
      </c>
      <c r="L14" s="10">
        <v>0</v>
      </c>
      <c r="M14" s="9">
        <v>70</v>
      </c>
      <c r="N14" s="15">
        <v>0.79</v>
      </c>
    </row>
    <row r="15" spans="1:14" s="11" customFormat="1" x14ac:dyDescent="0.25">
      <c r="A15" s="8" t="s">
        <v>39</v>
      </c>
      <c r="B15" s="9" t="s">
        <v>21</v>
      </c>
      <c r="C15" s="9" t="s">
        <v>41</v>
      </c>
      <c r="D15" s="9" t="s">
        <v>44</v>
      </c>
      <c r="E15" s="9">
        <v>35</v>
      </c>
      <c r="F15" s="9">
        <v>31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72</v>
      </c>
      <c r="N15" s="15">
        <v>0.88</v>
      </c>
    </row>
    <row r="16" spans="1:14" s="11" customFormat="1" x14ac:dyDescent="0.25">
      <c r="A16" s="8" t="s">
        <v>36</v>
      </c>
      <c r="B16" s="9" t="s">
        <v>21</v>
      </c>
      <c r="C16" s="9" t="s">
        <v>41</v>
      </c>
      <c r="D16" s="9" t="s">
        <v>44</v>
      </c>
      <c r="E16" s="9">
        <v>34</v>
      </c>
      <c r="F16" s="9">
        <v>32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83</v>
      </c>
      <c r="N16" s="15">
        <v>0.91</v>
      </c>
    </row>
    <row r="17" spans="1:18" s="11" customFormat="1" x14ac:dyDescent="0.25">
      <c r="A17" s="8" t="s">
        <v>37</v>
      </c>
      <c r="B17" s="9" t="s">
        <v>21</v>
      </c>
      <c r="C17" s="9" t="s">
        <v>42</v>
      </c>
      <c r="D17" s="9" t="s">
        <v>45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70</v>
      </c>
      <c r="N17" s="15">
        <v>0.79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105</v>
      </c>
      <c r="G28" s="17">
        <f>SUM(G14:G27)</f>
        <v>0</v>
      </c>
      <c r="H28" s="18">
        <f>SUM(F28:G28)/E28</f>
        <v>0.86065573770491799</v>
      </c>
      <c r="I28" s="17">
        <f t="shared" ref="I28" si="0">(E28-SUM(F28:G28))-K28</f>
        <v>17</v>
      </c>
      <c r="J28" s="18">
        <f t="shared" ref="J28" si="1">I28/E28</f>
        <v>0.13934426229508196</v>
      </c>
      <c r="K28" s="17">
        <f>SUM(K14:K27)</f>
        <v>0</v>
      </c>
      <c r="L28" s="18">
        <f t="shared" ref="L28" si="2">K28/E28</f>
        <v>0</v>
      </c>
      <c r="M28" s="17">
        <f>AVERAGE(M14:M27)</f>
        <v>73.75</v>
      </c>
      <c r="N28" s="19">
        <f>AVERAGE(N14:N27)</f>
        <v>0.84250000000000003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C12" sqref="C12:C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/>
      <c r="C14" s="9" t="str">
        <f>'1'!C14</f>
        <v>201-A</v>
      </c>
      <c r="D14" s="9" t="str">
        <f>'1'!D14</f>
        <v>IIND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INTEGRAL</v>
      </c>
      <c r="B15" s="9"/>
      <c r="C15" s="9" t="str">
        <f>'1'!C15</f>
        <v>204-A</v>
      </c>
      <c r="D15" s="9" t="str">
        <f>'1'!D15</f>
        <v>ISIC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ALGEBRALINEAL</v>
      </c>
      <c r="B16" s="9"/>
      <c r="C16" s="9" t="str">
        <f>'1'!C16</f>
        <v>204-A</v>
      </c>
      <c r="D16" s="9" t="str">
        <f>'1'!D16</f>
        <v>ISIC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ALGEBRA LINEAL</v>
      </c>
      <c r="B17" s="9"/>
      <c r="C17" s="9" t="str">
        <f>'1'!C17</f>
        <v>211-A</v>
      </c>
      <c r="D17" s="9" t="str">
        <f>'1'!D17</f>
        <v>IMCT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INTEGRAL</v>
      </c>
      <c r="B14" s="9"/>
      <c r="C14" s="9" t="str">
        <f>'1'!C14</f>
        <v>201-A</v>
      </c>
      <c r="D14" s="9" t="str">
        <f>'1'!D14</f>
        <v>IIND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CALCULO INTEGRAL</v>
      </c>
      <c r="B15" s="9"/>
      <c r="C15" s="9" t="str">
        <f>'1'!C15</f>
        <v>204-A</v>
      </c>
      <c r="D15" s="9" t="str">
        <f>'1'!D15</f>
        <v>ISIC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ALGEBRALINEAL</v>
      </c>
      <c r="B16" s="9"/>
      <c r="C16" s="9" t="str">
        <f>'1'!C16</f>
        <v>204-A</v>
      </c>
      <c r="D16" s="9" t="str">
        <f>'1'!D16</f>
        <v>ISIC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211-A</v>
      </c>
      <c r="D17" s="9" t="str">
        <f>'1'!D17</f>
        <v>IMCT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INTEGRAL</v>
      </c>
      <c r="B14" s="9"/>
      <c r="C14" s="9" t="str">
        <f>'1'!C14</f>
        <v>201-A</v>
      </c>
      <c r="D14" s="9" t="str">
        <f>'1'!D14</f>
        <v>IIND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CALCULO INTEGRAL</v>
      </c>
      <c r="B15" s="9"/>
      <c r="C15" s="9" t="str">
        <f>'1'!C15</f>
        <v>204-A</v>
      </c>
      <c r="D15" s="9" t="str">
        <f>'1'!D15</f>
        <v>ISIC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ALGEBRALINEAL</v>
      </c>
      <c r="B16" s="9"/>
      <c r="C16" s="9" t="str">
        <f>'1'!C16</f>
        <v>204-A</v>
      </c>
      <c r="D16" s="9" t="str">
        <f>'1'!D16</f>
        <v>ISIC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211-A</v>
      </c>
      <c r="D17" s="9" t="str">
        <f>'1'!D17</f>
        <v>IMCT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INTEGRAL</v>
      </c>
      <c r="B14" s="9"/>
      <c r="C14" s="9" t="str">
        <f>'1'!C14</f>
        <v>201-A</v>
      </c>
      <c r="D14" s="9" t="str">
        <f>'1'!D14</f>
        <v>IIND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CALCULO INTEGRAL</v>
      </c>
      <c r="B15" s="9"/>
      <c r="C15" s="9" t="str">
        <f>'1'!C15</f>
        <v>204-A</v>
      </c>
      <c r="D15" s="9" t="str">
        <f>'1'!D15</f>
        <v>ISIC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ALGEBRALINEAL</v>
      </c>
      <c r="B16" s="9"/>
      <c r="C16" s="9" t="str">
        <f>'1'!C16</f>
        <v>204-A</v>
      </c>
      <c r="D16" s="9" t="str">
        <f>'1'!D16</f>
        <v>ISIC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211-A</v>
      </c>
      <c r="D17" s="9" t="str">
        <f>'1'!D17</f>
        <v>IMCT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2023-03-28T01:00:19Z</dcterms:modified>
  <cp:category/>
  <cp:contentStatus/>
</cp:coreProperties>
</file>