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51A656D1-8242-4322-9353-C484DDF2578B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<sst xmlns="http://schemas.openxmlformats.org/spreadsheetml/2006/main" count="196" uniqueCount="50">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</sst>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100</v>
      </c>
      <c r="N14" s="15">
        <v>1</v>
      </c>
    </row>
    <row r="15" spans="1:14" s="11" customFormat="1" x14ac:dyDescent="0.2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>
        <v>89</v>
      </c>
      <c r="N15" s="15">
        <v>0.91</v>
      </c>
    </row>
    <row r="16" spans="1:14" s="11" customFormat="1" x14ac:dyDescent="0.2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/>
      <c r="J16" s="10"/>
      <c r="K16" s="9"/>
      <c r="L16" s="10"/>
      <c r="M16" s="9">
        <v>89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75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23</v>
      </c>
      <c r="G14" s="9"/>
      <c r="H14" s="10"/>
      <c r="I14" s="9"/>
      <c r="J14" s="10"/>
      <c r="K14" s="9"/>
      <c r="L14" s="10"/>
      <c r="M14" s="9">
        <v>70</v>
      </c>
      <c r="N14" s="15">
        <v>0.68</v>
      </c>
    </row>
    <row r="15" spans="1:14" s="11" customFormat="1" x14ac:dyDescent="0.2">
      <c r="A15" s="9" t="str">
        <f>'1'!A15</f>
        <v>CALCULO INTEGRAL</v>
      </c>
      <c r="B15" s="9" t="s">
        <v>47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33</v>
      </c>
      <c r="G15" s="9"/>
      <c r="H15" s="10"/>
      <c r="I15" s="9"/>
      <c r="J15" s="10"/>
      <c r="K15" s="9"/>
      <c r="L15" s="10"/>
      <c r="M15" s="9">
        <v>66</v>
      </c>
      <c r="N15" s="15">
        <v>0.94</v>
      </c>
    </row>
    <row r="16" spans="1:14" s="11" customFormat="1" x14ac:dyDescent="0.2">
      <c r="A16" s="9" t="str">
        <f>'1'!A16</f>
        <v>ALGEBRALINEAL</v>
      </c>
      <c r="B16" s="9" t="s">
        <v>47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32</v>
      </c>
      <c r="G16" s="9"/>
      <c r="H16" s="10"/>
      <c r="I16" s="9"/>
      <c r="J16" s="10"/>
      <c r="K16" s="9"/>
      <c r="L16" s="10"/>
      <c r="M16" s="9">
        <v>85</v>
      </c>
      <c r="N16" s="15">
        <v>0.35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/>
      <c r="J17" s="10"/>
      <c r="K17" s="9"/>
      <c r="L17" s="10"/>
      <c r="M17" s="9">
        <v>92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104</v>
      </c>
      <c r="G28" s="17">
        <f>SUM(G14:G27)</f>
        <v>0</v>
      </c>
      <c r="H28" s="18">
        <f>SUM(F28:G28)/E28</f>
        <v>0.85245901639344257</v>
      </c>
      <c r="I28" s="17">
        <f t="shared" ref="I28" si="0">(E28-SUM(F28:G28))-K28</f>
        <v>18</v>
      </c>
      <c r="J28" s="18">
        <f t="shared" ref="J28" si="1">I28/E28</f>
        <v>0.14754098360655737</v>
      </c>
      <c r="K28" s="17">
        <f>SUM(K14:K27)</f>
        <v>0</v>
      </c>
      <c r="L28" s="18">
        <f t="shared" ref="L28" si="2">K28/E28</f>
        <v>0</v>
      </c>
      <c r="M28" s="17">
        <f>AVERAGE(M14:M27)</f>
        <v>78.25</v>
      </c>
      <c r="N28" s="19">
        <f>AVERAGE(N14:N27)</f>
        <v>0.70250000000000001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">
      <c r="A16" s="9" t="str">
        <f>'1'!A16</f>
        <v>ALGEBRALINEAL</v>
      </c>
      <c r="B16" s="9" t="s">
        <v>48</v>
      </c>
      <c r="C16" s="9" t="str">
        <f>'1'!C16</f>
        <v>204-A</v>
      </c>
      <c r="D16" s="9" t="str">
        <f>'1'!D16</f>
        <v>ISC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">
      <c r="A17" s="9" t="s">
        <v>37</v>
      </c>
      <c r="B17" s="9" t="s">
        <v>48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">
      <c r="A18" s="9" t="s">
        <v>37</v>
      </c>
      <c r="B18" s="9" t="s">
        <v>49</v>
      </c>
      <c r="C18" s="9" t="s">
        <v>41</v>
      </c>
      <c r="D18" s="9" t="s">
        <v>43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">
      <c r="A19" s="9" t="s">
        <v>37</v>
      </c>
      <c r="B19" s="9" t="s">
        <v>49</v>
      </c>
      <c r="C19" s="9" t="s">
        <v>42</v>
      </c>
      <c r="D19" s="9" t="s">
        <v>44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171</v>
      </c>
      <c r="G28" s="17">
        <f>SUM(G14:G27)</f>
        <v>0</v>
      </c>
      <c r="H28" s="18">
        <f>SUM(F28:G28)/E28</f>
        <v>0.95530726256983245</v>
      </c>
      <c r="I28" s="17">
        <f t="shared" ref="I28" si="0">(E28-SUM(F28:G28))-K28</f>
        <v>8</v>
      </c>
      <c r="J28" s="18">
        <f t="shared" ref="J28" si="1">I28/E28</f>
        <v>4.4692737430167599E-2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FBRERO-JULIO-2023</v>
      </c>
      <c r="M8" s="33"/>
      <c r="N8" s="33"/>
    </row>
    <row r="10" spans="1:14" x14ac:dyDescent="0.2">
      <c r="A10" s="4" t="s">
        <v>8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2023-06-23T17:21:31Z</dcterms:modified>
  <cp:category/>
  <cp:contentStatus/>
</cp:coreProperties>
</file>