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9063CA54-724F-42C4-9FB3-6183155F412A}" xr6:coauthVersionLast="38" xr6:coauthVersionMax="38" xr10:uidLastSave="{00000000-0000-0000-0000-000000000000}"/>
  <bookViews>
    <workbookView xWindow="0" yWindow="0" windowWidth="20490" windowHeight="7545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<sst xmlns="http://schemas.openxmlformats.org/spreadsheetml/2006/main" count="200" uniqueCount="50">
  <si>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</si>
  <si>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</si>
  <si>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</si>
  <si>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</si>
  <si>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</si>
  <si>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</si>
  <si>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</si>
  <si>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</si>
  <si>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</si>
  <si>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</si>
  <si>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</si>
  <si>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</si>
  <si>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</si>
  <si>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</si>
  <si>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</si>
  <si>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</si>
  <si>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</si>
  <si>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</si>
  <si>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</si>
  <si>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</si>
  <si>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</si>
  <si>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</si>
  <si>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</si>
  <si>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</si>
  <si>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</si>
  <si>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</si>
  <si>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</si>
  <si>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</si>
  <si>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</si>
  <si>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</si>
  <si>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</si>
  <si>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</si>
  <si>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</si>
  <si>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</si>
  <si>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</si>
  <si>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</si>
  <si>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</si>
  <si>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</si>
  <si>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</si>
  <si>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</si>
  <si>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</si>
  <si>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</si>
  <si>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</si>
  <si>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ISC</t>
  </si>
  <si>
    <t>IMC</t>
  </si>
  <si>
    <t>II</t>
  </si>
  <si>
    <t>FBRERO-JULIO-2023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</si>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</sst>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39</v>
      </c>
      <c r="B14" s="9">
        <v>1</v>
      </c>
      <c r="C14" s="9" t="s">
        <v>40</v>
      </c>
      <c r="D14" s="9" t="s">
        <v>38</v>
      </c>
      <c r="E14" s="9">
        <v>34</v>
      </c>
      <c r="F14" s="9">
        <v>28</v>
      </c>
      <c r="G14" s="9"/>
      <c r="H14" s="10"/>
      <c r="I14" s="9"/>
      <c r="J14" s="10"/>
      <c r="K14" s="9"/>
      <c r="L14" s="10"/>
      <c r="M14" s="9">
        <v>70</v>
      </c>
      <c r="N14" s="15">
        <v>0.79</v>
      </c>
    </row>
    <row r="15" spans="1:14" s="11" customFormat="1" x14ac:dyDescent="0.2">
      <c r="A15" s="8" t="s">
        <v>39</v>
      </c>
      <c r="B15" s="9">
        <v>1</v>
      </c>
      <c r="C15" s="9" t="s">
        <v>41</v>
      </c>
      <c r="D15" s="9" t="s">
        <v>43</v>
      </c>
      <c r="E15" s="9">
        <v>35</v>
      </c>
      <c r="F15" s="9">
        <v>31</v>
      </c>
      <c r="G15" s="9"/>
      <c r="H15" s="10"/>
      <c r="I15" s="9"/>
      <c r="J15" s="10"/>
      <c r="K15" s="9"/>
      <c r="L15" s="10"/>
      <c r="M15" s="9">
        <v>72</v>
      </c>
      <c r="N15" s="15">
        <v>0.88</v>
      </c>
    </row>
    <row r="16" spans="1:14" s="11" customFormat="1" x14ac:dyDescent="0.2">
      <c r="A16" s="8" t="s">
        <v>36</v>
      </c>
      <c r="B16" s="9">
        <v>1</v>
      </c>
      <c r="C16" s="9" t="s">
        <v>41</v>
      </c>
      <c r="D16" s="9" t="s">
        <v>43</v>
      </c>
      <c r="E16" s="9">
        <v>34</v>
      </c>
      <c r="F16" s="9">
        <v>32</v>
      </c>
      <c r="G16" s="9"/>
      <c r="H16" s="10"/>
      <c r="I16" s="9"/>
      <c r="J16" s="10"/>
      <c r="K16" s="9"/>
      <c r="L16" s="10"/>
      <c r="M16" s="9">
        <v>83</v>
      </c>
      <c r="N16" s="15">
        <v>0.91</v>
      </c>
    </row>
    <row r="17" spans="1:18" s="11" customFormat="1" x14ac:dyDescent="0.2">
      <c r="A17" s="8" t="s">
        <v>37</v>
      </c>
      <c r="B17" s="9">
        <v>1</v>
      </c>
      <c r="C17" s="9" t="s">
        <v>42</v>
      </c>
      <c r="D17" s="9" t="s">
        <v>44</v>
      </c>
      <c r="E17" s="9">
        <v>19</v>
      </c>
      <c r="F17" s="9">
        <v>16</v>
      </c>
      <c r="G17" s="9"/>
      <c r="H17" s="10"/>
      <c r="I17" s="9"/>
      <c r="J17" s="10"/>
      <c r="K17" s="9"/>
      <c r="L17" s="10"/>
      <c r="M17" s="9">
        <v>70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>
        <f>SUM(F28:G28)/E28</f>
        <v>0.87704918032786883</v>
      </c>
      <c r="I28" s="17">
        <f t="shared" ref="I28" si="0">(E28-SUM(F28:G28))-K28</f>
        <v>15</v>
      </c>
      <c r="J28" s="18">
        <f t="shared" ref="J28" si="1">I28/E28</f>
        <v>0.12295081967213115</v>
      </c>
      <c r="K28" s="17">
        <f>SUM(K14:K27)</f>
        <v>0</v>
      </c>
      <c r="L28" s="18">
        <f t="shared" ref="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45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x14ac:dyDescent="0.2">
      <c r="A15" s="9" t="str">
        <f>'1'!A15</f>
        <v>CALCULO INTEGRAL</v>
      </c>
      <c r="B15" s="9" t="s">
        <v>45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>
        <v>89</v>
      </c>
      <c r="N15" s="15">
        <v>0.91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34</v>
      </c>
      <c r="G16" s="9"/>
      <c r="H16" s="10"/>
      <c r="I16" s="9"/>
      <c r="J16" s="10"/>
      <c r="K16" s="9"/>
      <c r="L16" s="10"/>
      <c r="M16" s="9">
        <v>89</v>
      </c>
      <c r="N16" s="15">
        <v>0.91</v>
      </c>
    </row>
    <row r="17" spans="1:14" s="11" customFormat="1" x14ac:dyDescent="0.2">
      <c r="A17" s="9" t="str">
        <f>'1'!A17</f>
        <v>ALGEBRA LINEAL</v>
      </c>
      <c r="B17" s="9" t="s">
        <v>45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75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119</v>
      </c>
      <c r="G28" s="17">
        <f>SUM(G14:G27)</f>
        <v>0</v>
      </c>
      <c r="H28" s="18">
        <f>SUM(F28:G28)/E28</f>
        <v>0.97540983606557374</v>
      </c>
      <c r="I28" s="17">
        <f t="shared" ref="I28" si="0">(E28-SUM(F28:G28))-K28</f>
        <v>3</v>
      </c>
      <c r="J28" s="18">
        <f t="shared" ref="J28" si="1">I28/E28</f>
        <v>2.4590163934426229E-2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47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23</v>
      </c>
      <c r="G14" s="9"/>
      <c r="H14" s="10"/>
      <c r="I14" s="9"/>
      <c r="J14" s="10"/>
      <c r="K14" s="9"/>
      <c r="L14" s="10"/>
      <c r="M14" s="9">
        <v>70</v>
      </c>
      <c r="N14" s="15">
        <v>0.68</v>
      </c>
    </row>
    <row r="15" spans="1:14" s="11" customFormat="1" x14ac:dyDescent="0.2">
      <c r="A15" s="9" t="str">
        <f>'1'!A15</f>
        <v>CALCULO INTEGRAL</v>
      </c>
      <c r="B15" s="9" t="s">
        <v>47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33</v>
      </c>
      <c r="G15" s="9"/>
      <c r="H15" s="10"/>
      <c r="I15" s="9"/>
      <c r="J15" s="10"/>
      <c r="K15" s="9"/>
      <c r="L15" s="10"/>
      <c r="M15" s="9">
        <v>66</v>
      </c>
      <c r="N15" s="15">
        <v>0.94</v>
      </c>
    </row>
    <row r="16" spans="1:14" s="11" customFormat="1" x14ac:dyDescent="0.2">
      <c r="A16" s="9" t="str">
        <f>'1'!A16</f>
        <v>ALGEBRALINEAL</v>
      </c>
      <c r="B16" s="9" t="s">
        <v>47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32</v>
      </c>
      <c r="G16" s="9"/>
      <c r="H16" s="10"/>
      <c r="I16" s="9"/>
      <c r="J16" s="10"/>
      <c r="K16" s="9"/>
      <c r="L16" s="10"/>
      <c r="M16" s="9">
        <v>85</v>
      </c>
      <c r="N16" s="15">
        <v>0.35</v>
      </c>
    </row>
    <row r="17" spans="1:14" s="11" customFormat="1" x14ac:dyDescent="0.2">
      <c r="A17" s="9" t="str">
        <f>'1'!A17</f>
        <v>ALGEBRA LINEAL</v>
      </c>
      <c r="B17" s="9" t="s">
        <v>47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92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>
        <f>SUM(F28:G28)/E28</f>
        <v>0.85245901639344257</v>
      </c>
      <c r="I28" s="17">
        <f t="shared" ref="I28" si="0">(E28-SUM(F28:G28))-K28</f>
        <v>18</v>
      </c>
      <c r="J28" s="18">
        <f t="shared" ref="J28" si="1">I28/E28</f>
        <v>0.14754098360655737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48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84</v>
      </c>
      <c r="N14" s="15">
        <v>0.3</v>
      </c>
    </row>
    <row r="15" spans="1:14" s="11" customFormat="1" x14ac:dyDescent="0.2">
      <c r="A15" s="9" t="str">
        <f>'1'!A15</f>
        <v>CALCULO INTEGRAL</v>
      </c>
      <c r="B15" s="9" t="s">
        <v>48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34</v>
      </c>
      <c r="G15" s="9"/>
      <c r="H15" s="10"/>
      <c r="I15" s="9"/>
      <c r="J15" s="10"/>
      <c r="K15" s="9"/>
      <c r="L15" s="10"/>
      <c r="M15" s="9">
        <v>80</v>
      </c>
      <c r="N15" s="15">
        <v>0.97</v>
      </c>
    </row>
    <row r="16" spans="1:14" s="11" customFormat="1" x14ac:dyDescent="0.2">
      <c r="A16" s="9" t="str">
        <f>'1'!A16</f>
        <v>ALGEBRALINEAL</v>
      </c>
      <c r="B16" s="9" t="s">
        <v>48</v>
      </c>
      <c r="C16" s="9" t="str">
        <f>'1'!C16</f>
        <v>204-A</v>
      </c>
      <c r="D16" s="9" t="str">
        <f>'1'!D16</f>
        <v>ISC</v>
      </c>
      <c r="E16" s="9">
        <v>36</v>
      </c>
      <c r="F16" s="9">
        <v>35</v>
      </c>
      <c r="G16" s="9"/>
      <c r="H16" s="10"/>
      <c r="I16" s="9"/>
      <c r="J16" s="10"/>
      <c r="K16" s="9"/>
      <c r="L16" s="10"/>
      <c r="M16" s="9">
        <v>97</v>
      </c>
      <c r="N16" s="15">
        <v>0.92</v>
      </c>
    </row>
    <row r="17" spans="1:14" s="11" customFormat="1" x14ac:dyDescent="0.2">
      <c r="A17" s="9" t="s">
        <v>37</v>
      </c>
      <c r="B17" s="9" t="s">
        <v>48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17</v>
      </c>
      <c r="G17" s="9"/>
      <c r="H17" s="10"/>
      <c r="I17" s="9"/>
      <c r="J17" s="10"/>
      <c r="K17" s="9"/>
      <c r="L17" s="10"/>
      <c r="M17" s="9">
        <v>95</v>
      </c>
      <c r="N17" s="15">
        <v>0.85</v>
      </c>
    </row>
    <row r="18" spans="1:14" s="11" customFormat="1" x14ac:dyDescent="0.2">
      <c r="A18" s="9" t="s">
        <v>37</v>
      </c>
      <c r="B18" s="9" t="s">
        <v>49</v>
      </c>
      <c r="C18" s="9" t="s">
        <v>41</v>
      </c>
      <c r="D18" s="9" t="s">
        <v>43</v>
      </c>
      <c r="E18" s="9">
        <v>36</v>
      </c>
      <c r="F18" s="9">
        <v>34</v>
      </c>
      <c r="G18" s="9"/>
      <c r="H18" s="10"/>
      <c r="I18" s="9"/>
      <c r="J18" s="10"/>
      <c r="K18" s="9"/>
      <c r="L18" s="10"/>
      <c r="M18" s="9">
        <v>97</v>
      </c>
      <c r="N18" s="15">
        <v>0.92</v>
      </c>
    </row>
    <row r="19" spans="1:14" s="11" customFormat="1" x14ac:dyDescent="0.2">
      <c r="A19" s="9" t="s">
        <v>37</v>
      </c>
      <c r="B19" s="9" t="s">
        <v>49</v>
      </c>
      <c r="C19" s="9" t="s">
        <v>42</v>
      </c>
      <c r="D19" s="9" t="s">
        <v>44</v>
      </c>
      <c r="E19" s="9">
        <v>19</v>
      </c>
      <c r="F19" s="9">
        <v>17</v>
      </c>
      <c r="G19" s="9"/>
      <c r="H19" s="10"/>
      <c r="I19" s="9"/>
      <c r="J19" s="10"/>
      <c r="K19" s="9"/>
      <c r="L19" s="10"/>
      <c r="M19" s="9">
        <v>95</v>
      </c>
      <c r="N19" s="15">
        <v>0.85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171</v>
      </c>
      <c r="G28" s="17">
        <f>SUM(G14:G27)</f>
        <v>0</v>
      </c>
      <c r="H28" s="18">
        <f>SUM(F28:G28)/E28</f>
        <v>0.95530726256983245</v>
      </c>
      <c r="I28" s="17">
        <f t="shared" ref="I28" si="0">(E28-SUM(F28:G28))-K28</f>
        <v>8</v>
      </c>
      <c r="J28" s="18">
        <f t="shared" ref="J28" si="1">I28/E28</f>
        <v>4.4692737430167599E-2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topLeftCell="A8" zoomScale="80" zoomScaleNormal="8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18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>
        <v>0</v>
      </c>
      <c r="H14" s="10">
        <f t="shared" ref="H14:H17" si="0">F14/E14</f>
        <v>1</v>
      </c>
      <c r="I14" s="9">
        <f t="shared" ref="I14:I18" si="1">(E14-SUM(F14:G14))-K14</f>
        <v>0</v>
      </c>
      <c r="J14" s="10">
        <f t="shared" ref="J14:J18" si="2">I14/E14</f>
        <v>0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18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34</v>
      </c>
      <c r="G15" s="9">
        <v>0</v>
      </c>
      <c r="H15" s="10">
        <f t="shared" si="0"/>
        <v>0.97142857142857142</v>
      </c>
      <c r="I15" s="9">
        <v>1</v>
      </c>
      <c r="J15" s="10">
        <f t="shared" si="2"/>
        <v>2.8571428571428571E-2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">
      <c r="A16" s="9" t="str">
        <f>'1'!A16</f>
        <v>ALGEBRALINEAL</v>
      </c>
      <c r="B16" s="9" t="s">
        <v>18</v>
      </c>
      <c r="C16" s="9" t="str">
        <f>'1'!C16</f>
        <v>204-A</v>
      </c>
      <c r="D16" s="9" t="str">
        <f>'1'!D16</f>
        <v>ISC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">
      <c r="A17" s="9" t="str">
        <f>'1'!A17</f>
        <v>ALGEBRA LINEAL</v>
      </c>
      <c r="B17" s="9" t="s">
        <v>18</v>
      </c>
      <c r="C17" s="9" t="str">
        <f>'1'!C17</f>
        <v>211-A</v>
      </c>
      <c r="D17" s="9" t="str">
        <f>'1'!D17</f>
        <v>IMC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123</v>
      </c>
      <c r="F18" s="17">
        <f>SUM(F14:F17)</f>
        <v>119</v>
      </c>
      <c r="G18" s="17">
        <f>SUM(G14:G17)</f>
        <v>0</v>
      </c>
      <c r="H18" s="18">
        <f>SUM(F18:G18)/E18</f>
        <v>0.96747967479674801</v>
      </c>
      <c r="I18" s="17">
        <f t="shared" si="1"/>
        <v>4</v>
      </c>
      <c r="J18" s="18">
        <f t="shared" si="2"/>
        <v>3.2520325203252036E-2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2023-06-29T14:28:04Z</dcterms:modified>
  <cp:category/>
  <cp:contentStatus/>
</cp:coreProperties>
</file>