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INST-DID-FEB-JUL2023\"/>
    </mc:Choice>
  </mc:AlternateContent>
  <xr:revisionPtr revIDLastSave="0" documentId="13_ncr:1_{3FE811DE-A783-458A-88DA-1971E00B7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5" l="1"/>
  <c r="C19" i="25"/>
  <c r="D19" i="25"/>
  <c r="A20" i="25"/>
  <c r="C20" i="25"/>
  <c r="D20" i="25"/>
  <c r="I20" i="10" l="1"/>
  <c r="I25" i="10"/>
  <c r="I26" i="10"/>
  <c r="I27" i="10"/>
  <c r="I28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H25" i="22"/>
  <c r="H20" i="22"/>
  <c r="L19" i="22"/>
  <c r="H17" i="22"/>
  <c r="L15" i="22"/>
  <c r="I15" i="22"/>
  <c r="J15" i="22" s="1"/>
  <c r="H15" i="22"/>
  <c r="B38" i="10"/>
  <c r="N29" i="10"/>
  <c r="M29" i="10"/>
  <c r="K29" i="10"/>
  <c r="G29" i="10"/>
  <c r="F29" i="10"/>
  <c r="E29" i="10"/>
  <c r="I16" i="22" l="1"/>
  <c r="J16" i="22" s="1"/>
  <c r="L24" i="22"/>
  <c r="H27" i="22"/>
  <c r="H21" i="22"/>
  <c r="I17" i="22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<sst xmlns="http://schemas.openxmlformats.org/spreadsheetml/2006/main" count="213" uniqueCount="52">
  <si>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</si>
  <si>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</si>
  <si>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</si>
  <si>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</si>
  <si>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</si>
  <si>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</si>
  <si>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</si>
  <si>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</si>
  <si>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</si>
  <si>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</si>
  <si>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</si>
  <si>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</si>
  <si>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</si>
  <si>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</si>
  <si>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</si>
  <si>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</si>
  <si>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</si>
  <si>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</si>
  <si>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</si>
  <si>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</si>
  <si>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</si>
  <si>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</si>
  <si>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</si>
  <si>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</si>
  <si>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</si>
  <si>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</si>
  <si>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</si>
  <si>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</si>
  <si>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</si>
  <si>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</si>
  <si>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</si>
  <si>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</si>
  <si>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</si>
  <si>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ANALISIS Y SINTESIS DE MECANISMOS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</si>
  <si>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</si>
  <si>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</si>
  <si>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</si>
  <si>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</si>
  <si>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</si>
  <si>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</si>
  <si>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</si>
  <si>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ESTATICA</t>
  </si>
  <si>
    <t>402-A</t>
  </si>
  <si>
    <t>402-B</t>
  </si>
  <si>
    <t>502-U</t>
  </si>
  <si>
    <t>202-A</t>
  </si>
  <si>
    <t>202-B</t>
  </si>
  <si>
    <t xml:space="preserve"> </t>
  </si>
  <si>
    <t>FEB- JUL 23</t>
  </si>
  <si>
    <t>2°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</si>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</sst>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abSelected="1" zoomScale="117" zoomScaleNormal="117" zoomScaleSheetLayoutView="100" workbookViewId="0">
      <selection activeCell="A5" sqref="A5:N5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6" t="s">
        <v>49</v>
      </c>
      <c r="C8" s="26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36" t="s">
        <v>48</v>
      </c>
      <c r="M8" s="36"/>
      <c r="N8" s="36"/>
    </row>
    <row r="10" spans="1:14" x14ac:dyDescent="0.25">
      <c r="A10" s="4" t="s">
        <v>7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33</v>
      </c>
      <c r="B14" s="9" t="s">
        <v>29</v>
      </c>
      <c r="C14" s="23" t="s">
        <v>42</v>
      </c>
      <c r="D14" s="9" t="s">
        <v>32</v>
      </c>
      <c r="E14" s="9">
        <v>35</v>
      </c>
      <c r="F14" s="9">
        <v>27</v>
      </c>
      <c r="G14" s="9"/>
      <c r="H14" s="21"/>
      <c r="I14" s="22">
        <v>8</v>
      </c>
      <c r="J14" s="21"/>
      <c r="K14" s="22">
        <v>0</v>
      </c>
      <c r="L14" s="21">
        <v>0</v>
      </c>
      <c r="M14" s="43">
        <v>0.64</v>
      </c>
      <c r="N14" s="15">
        <v>0.89</v>
      </c>
    </row>
    <row r="15" spans="1:14" s="11" customFormat="1" x14ac:dyDescent="0.25">
      <c r="A15" s="9" t="s">
        <v>33</v>
      </c>
      <c r="B15" s="9" t="s">
        <v>29</v>
      </c>
      <c r="C15" s="23" t="s">
        <v>43</v>
      </c>
      <c r="D15" s="9" t="s">
        <v>32</v>
      </c>
      <c r="E15" s="9">
        <v>16</v>
      </c>
      <c r="F15" s="9">
        <v>12</v>
      </c>
      <c r="G15" s="9"/>
      <c r="H15" s="21"/>
      <c r="I15" s="22">
        <v>4</v>
      </c>
      <c r="J15" s="21"/>
      <c r="K15" s="22">
        <v>0</v>
      </c>
      <c r="L15" s="21">
        <v>0</v>
      </c>
      <c r="M15" s="43">
        <v>0.68</v>
      </c>
      <c r="N15" s="15">
        <v>0.75</v>
      </c>
    </row>
    <row r="16" spans="1:14" s="11" customFormat="1" x14ac:dyDescent="0.25">
      <c r="A16" s="9" t="s">
        <v>34</v>
      </c>
      <c r="B16" s="9" t="s">
        <v>29</v>
      </c>
      <c r="C16" s="23" t="s">
        <v>44</v>
      </c>
      <c r="D16" s="9" t="s">
        <v>32</v>
      </c>
      <c r="E16" s="9">
        <v>14</v>
      </c>
      <c r="F16" s="9">
        <v>6</v>
      </c>
      <c r="G16" s="9"/>
      <c r="H16" s="21"/>
      <c r="I16" s="22">
        <v>8</v>
      </c>
      <c r="J16" s="21"/>
      <c r="K16" s="22">
        <v>0</v>
      </c>
      <c r="L16" s="21">
        <v>0</v>
      </c>
      <c r="M16" s="43">
        <v>0.41</v>
      </c>
      <c r="N16" s="15">
        <v>0.43</v>
      </c>
    </row>
    <row r="17" spans="1:14" s="11" customFormat="1" x14ac:dyDescent="0.25">
      <c r="A17" s="9" t="s">
        <v>34</v>
      </c>
      <c r="B17" s="9" t="s">
        <v>50</v>
      </c>
      <c r="C17" s="23" t="s">
        <v>44</v>
      </c>
      <c r="D17" s="9" t="s">
        <v>32</v>
      </c>
      <c r="E17" s="9">
        <v>14</v>
      </c>
      <c r="F17" s="9">
        <v>5</v>
      </c>
      <c r="G17" s="9"/>
      <c r="H17" s="21"/>
      <c r="I17" s="22">
        <v>9</v>
      </c>
      <c r="J17" s="21"/>
      <c r="K17" s="22">
        <v>0</v>
      </c>
      <c r="L17" s="21">
        <v>0</v>
      </c>
      <c r="M17" s="43">
        <v>0.33</v>
      </c>
      <c r="N17" s="15">
        <v>0.36</v>
      </c>
    </row>
    <row r="18" spans="1:14" s="11" customFormat="1" x14ac:dyDescent="0.25">
      <c r="A18" s="9" t="s">
        <v>41</v>
      </c>
      <c r="B18" s="9" t="s">
        <v>51</v>
      </c>
      <c r="C18" s="23" t="s">
        <v>45</v>
      </c>
      <c r="D18" s="9" t="s">
        <v>32</v>
      </c>
      <c r="E18" s="9">
        <v>44</v>
      </c>
      <c r="F18" s="9"/>
      <c r="G18" s="9"/>
      <c r="H18" s="21"/>
      <c r="I18" s="22">
        <v>44</v>
      </c>
      <c r="J18" s="21"/>
      <c r="K18" s="22">
        <v>0</v>
      </c>
      <c r="L18" s="21">
        <v>0</v>
      </c>
      <c r="M18" s="9"/>
      <c r="N18" s="15"/>
    </row>
    <row r="19" spans="1:14" s="11" customFormat="1" x14ac:dyDescent="0.25">
      <c r="A19" s="9" t="s">
        <v>41</v>
      </c>
      <c r="B19" s="9" t="s">
        <v>51</v>
      </c>
      <c r="C19" s="23" t="s">
        <v>46</v>
      </c>
      <c r="D19" s="9" t="s">
        <v>32</v>
      </c>
      <c r="E19" s="9">
        <v>22</v>
      </c>
      <c r="F19" s="9"/>
      <c r="G19" s="9"/>
      <c r="H19" s="21"/>
      <c r="I19" s="22">
        <v>22</v>
      </c>
      <c r="J19" s="21"/>
      <c r="K19" s="22">
        <v>0</v>
      </c>
      <c r="L19" s="21"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 t="s">
        <v>47</v>
      </c>
      <c r="H20" s="21"/>
      <c r="I20" s="22">
        <f t="shared" ref="I20:I29" si="0">(E20-SUM(F20:G20))-K20</f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s="11" customFormat="1" ht="16.5" customHeight="1" x14ac:dyDescent="0.25">
      <c r="A28" s="8"/>
      <c r="B28" s="9"/>
      <c r="C28" s="9"/>
      <c r="D28" s="9"/>
      <c r="E28" s="9"/>
      <c r="F28" s="9"/>
      <c r="G28" s="9"/>
      <c r="H28" s="21"/>
      <c r="I28" s="22">
        <f t="shared" si="0"/>
        <v>0</v>
      </c>
      <c r="J28" s="21"/>
      <c r="K28" s="22"/>
      <c r="L28" s="21"/>
      <c r="M28" s="9"/>
      <c r="N28" s="15"/>
    </row>
    <row r="29" spans="1:14" ht="13.8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145</v>
      </c>
      <c r="F29" s="17">
        <f>SUM(F14:F28)</f>
        <v>50</v>
      </c>
      <c r="G29" s="17">
        <f>SUM(G14:G28)</f>
        <v>0</v>
      </c>
      <c r="H29" s="18"/>
      <c r="I29" s="17">
        <f t="shared" si="0"/>
        <v>95</v>
      </c>
      <c r="J29" s="18"/>
      <c r="K29" s="17">
        <f>SUM(K14:K28)</f>
        <v>0</v>
      </c>
      <c r="L29" s="18">
        <f t="shared" ref="L29" si="1">K29/E29</f>
        <v>0</v>
      </c>
      <c r="M29" s="17">
        <f>AVERAGE(M14:M28)</f>
        <v>0.51500000000000001</v>
      </c>
      <c r="N29" s="19">
        <f>AVERAGE(N14:N28)</f>
        <v>0.60750000000000004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x14ac:dyDescent="0.25">
      <c r="B34" s="39" t="s">
        <v>26</v>
      </c>
      <c r="C34" s="39"/>
      <c r="D34" s="39"/>
      <c r="G34" s="24" t="s">
        <v>27</v>
      </c>
      <c r="H34" s="24"/>
      <c r="I34" s="24"/>
      <c r="J34" s="24"/>
    </row>
    <row r="35" spans="1:10" ht="62.25" customHeight="1" x14ac:dyDescent="0.25">
      <c r="B35" s="40"/>
      <c r="C35" s="40"/>
      <c r="D35" s="40"/>
      <c r="G35" s="36"/>
      <c r="H35" s="36"/>
      <c r="I35" s="36"/>
      <c r="J35" s="36"/>
    </row>
    <row r="36" spans="1:10" hidden="1" x14ac:dyDescent="0.25">
      <c r="A36" s="41" t="e">
        <v>#REF!</v>
      </c>
      <c r="B36" s="41"/>
      <c r="C36" s="6"/>
      <c r="E36" s="41"/>
      <c r="F36" s="41"/>
      <c r="G36" s="41"/>
      <c r="H36" s="41"/>
    </row>
    <row r="37" spans="1:10" hidden="1" x14ac:dyDescent="0.25"/>
    <row r="38" spans="1:10" ht="45" customHeight="1" x14ac:dyDescent="0.25">
      <c r="B38" s="42" t="str">
        <f>B10</f>
        <v>MC. HECTOR MIGUEL AMADOR CHAGALA</v>
      </c>
      <c r="C38" s="42"/>
      <c r="D38" s="42"/>
      <c r="E38" s="13"/>
      <c r="F38" s="13"/>
      <c r="G38" s="42" t="s">
        <v>39</v>
      </c>
      <c r="H38" s="42"/>
      <c r="I38" s="42"/>
      <c r="J38" s="42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FEB- JUL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FEB- JUL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ANALISIS Y SINTESIS DE MECANISMOS</v>
      </c>
      <c r="B15" s="9"/>
      <c r="C15" s="9" t="str">
        <f>'1'!C15</f>
        <v>402-B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FEB- JUL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ANALISIS Y SINTESIS DE MECANISMOS</v>
      </c>
      <c r="B15" s="9"/>
      <c r="C15" s="9" t="str">
        <f>'1'!C15</f>
        <v>402-B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6" zoomScaleNormal="100" zoomScaleSheetLayoutView="100" workbookViewId="0">
      <selection activeCell="B24" sqref="B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36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40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FEB- JUL 23</v>
      </c>
      <c r="M8" s="36"/>
      <c r="N8" s="36"/>
    </row>
    <row r="10" spans="1:14" x14ac:dyDescent="0.25">
      <c r="A10" s="4" t="s">
        <v>7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33</v>
      </c>
      <c r="B14" s="9" t="s">
        <v>20</v>
      </c>
      <c r="C14" s="23" t="s">
        <v>42</v>
      </c>
      <c r="D14" s="9" t="s">
        <v>32</v>
      </c>
      <c r="E14" s="9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33</v>
      </c>
      <c r="B15" s="9" t="s">
        <v>20</v>
      </c>
      <c r="C15" s="23" t="s">
        <v>43</v>
      </c>
      <c r="D15" s="9" t="s">
        <v>32</v>
      </c>
      <c r="E15" s="9"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34</v>
      </c>
      <c r="B16" s="9" t="s">
        <v>20</v>
      </c>
      <c r="C16" s="23" t="s">
        <v>44</v>
      </c>
      <c r="D16" s="9" t="s">
        <v>32</v>
      </c>
      <c r="E16" s="9">
        <v>13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41</v>
      </c>
      <c r="B17" s="9" t="s">
        <v>20</v>
      </c>
      <c r="C17" s="23" t="s">
        <v>45</v>
      </c>
      <c r="D17" s="9" t="s">
        <v>32</v>
      </c>
      <c r="E17" s="9">
        <v>44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41</v>
      </c>
      <c r="B18" s="9" t="s">
        <v>20</v>
      </c>
      <c r="C18" s="23" t="s">
        <v>46</v>
      </c>
      <c r="D18" s="9" t="s">
        <v>32</v>
      </c>
      <c r="E18" s="9"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2023-05-06T05:55:26Z</dcterms:modified>
  <cp:category/>
  <cp:contentStatus/>
</cp:coreProperties>
</file>