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\Desktop\Sem feb-julio 23\3 REP PARCIAL\"/>
    </mc:Choice>
  </mc:AlternateContent>
  <bookViews>
    <workbookView xWindow="0" yWindow="0" windowWidth="20490" windowHeight="765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</workbook>
</file>

<file path=xl/calcChain.xml><?xml version="1.0" encoding="utf-8"?>
<calcChain xmlns="http://schemas.openxmlformats.org/spreadsheetml/2006/main">
  <c r="Q18" i="3" l="1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 s="1"/>
  <c r="L55" i="5"/>
  <c r="K55" i="5"/>
  <c r="J55" i="5"/>
  <c r="J58" i="5"/>
  <c r="P54" i="5"/>
  <c r="P57" i="5"/>
  <c r="O54" i="5"/>
  <c r="O57" i="5"/>
  <c r="N54" i="5"/>
  <c r="N57" i="5"/>
  <c r="M54" i="5"/>
  <c r="M57" i="5" s="1"/>
  <c r="L54" i="5"/>
  <c r="K54" i="5"/>
  <c r="K57" i="5"/>
  <c r="J54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K55" i="4"/>
  <c r="K58" i="4" s="1"/>
  <c r="J55" i="4"/>
  <c r="P54" i="4"/>
  <c r="P57" i="4"/>
  <c r="O54" i="4"/>
  <c r="O57" i="4"/>
  <c r="N54" i="4"/>
  <c r="N57" i="4"/>
  <c r="M54" i="4"/>
  <c r="M57" i="4"/>
  <c r="L54" i="4"/>
  <c r="L57" i="4" s="1"/>
  <c r="K54" i="4"/>
  <c r="K57" i="4" s="1"/>
  <c r="J54" i="4"/>
  <c r="J57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P58" i="3"/>
  <c r="O58" i="3"/>
  <c r="N58" i="3"/>
  <c r="M58" i="3"/>
  <c r="L58" i="3"/>
  <c r="K58" i="3"/>
  <c r="J58" i="3"/>
  <c r="P57" i="3"/>
  <c r="P60" i="3"/>
  <c r="O57" i="3"/>
  <c r="O60" i="3"/>
  <c r="N57" i="3"/>
  <c r="N60" i="3"/>
  <c r="M57" i="3"/>
  <c r="M60" i="3"/>
  <c r="L57" i="3"/>
  <c r="K57" i="3"/>
  <c r="J57" i="3"/>
  <c r="J60" i="3"/>
  <c r="P56" i="3"/>
  <c r="P59" i="3"/>
  <c r="O56" i="3"/>
  <c r="O59" i="3"/>
  <c r="N56" i="3"/>
  <c r="N59" i="3"/>
  <c r="M56" i="3"/>
  <c r="M59" i="3"/>
  <c r="L56" i="3"/>
  <c r="K56" i="3"/>
  <c r="K59" i="3" s="1"/>
  <c r="J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3" i="3"/>
  <c r="Q22" i="3"/>
  <c r="Q21" i="3"/>
  <c r="Q20" i="3"/>
  <c r="Q19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Q9" i="3"/>
  <c r="K58" i="5"/>
  <c r="Q56" i="6"/>
  <c r="M58" i="6"/>
  <c r="O58" i="6"/>
  <c r="Q54" i="6"/>
  <c r="Q57" i="6"/>
  <c r="Q55" i="6"/>
  <c r="Q58" i="6"/>
  <c r="K56" i="1"/>
  <c r="L56" i="1"/>
  <c r="M56" i="1"/>
  <c r="N56" i="1"/>
  <c r="O56" i="1"/>
  <c r="P56" i="1"/>
  <c r="J56" i="1"/>
  <c r="J57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8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M58" i="1"/>
  <c r="N58" i="1"/>
  <c r="O58" i="1"/>
  <c r="P58" i="1"/>
  <c r="M57" i="1"/>
  <c r="N57" i="1"/>
  <c r="O57" i="1"/>
  <c r="P5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J58" i="4"/>
  <c r="J59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Q56" i="4" l="1"/>
  <c r="Q54" i="4"/>
  <c r="L58" i="4"/>
  <c r="L58" i="1"/>
  <c r="L57" i="1"/>
  <c r="L60" i="3"/>
  <c r="L59" i="3"/>
  <c r="Q55" i="4"/>
  <c r="K60" i="3"/>
  <c r="Q57" i="3"/>
  <c r="Q58" i="3"/>
  <c r="Q56" i="3"/>
  <c r="Q54" i="1"/>
  <c r="Q55" i="1"/>
  <c r="K57" i="1"/>
  <c r="K58" i="1"/>
  <c r="Q56" i="1"/>
  <c r="Q54" i="5"/>
  <c r="Q55" i="5"/>
  <c r="L57" i="5"/>
  <c r="L58" i="5"/>
  <c r="Q56" i="5"/>
  <c r="Q58" i="4" l="1"/>
  <c r="Q57" i="4"/>
  <c r="Q60" i="3"/>
  <c r="Q59" i="3"/>
  <c r="Q58" i="1"/>
  <c r="Q57" i="1"/>
  <c r="Q58" i="5"/>
  <c r="Q57" i="5"/>
</calcChain>
</file>

<file path=xl/sharedStrings.xml><?xml version="1.0" encoding="utf-8"?>
<sst xmlns="http://schemas.openxmlformats.org/spreadsheetml/2006/main" count="328" uniqueCount="223">
  <si>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</si>
  <si>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</si>
  <si>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</si>
  <si>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</si>
  <si>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</si>
  <si>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</si>
  <si>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</si>
  <si>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</si>
  <si>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</si>
  <si>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</si>
  <si>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</si>
  <si>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</si>
  <si>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</si>
  <si>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</si>
  <si>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</si>
  <si>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</si>
  <si>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</si>
  <si>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</si>
  <si>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</si>
  <si>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</si>
  <si>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</si>
  <si>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</si>
  <si>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</si>
  <si>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</si>
  <si>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LIDERAZGO</t>
  </si>
  <si>
    <t>201 A</t>
  </si>
  <si>
    <t>PSIC. LUCERO LOPEZ COBAXIN</t>
  </si>
  <si>
    <t>201 C</t>
  </si>
  <si>
    <t>TALLER DE DESARROLLO HUMANO</t>
  </si>
  <si>
    <t>205 C</t>
  </si>
  <si>
    <t>805 B</t>
  </si>
  <si>
    <t>FEBRERO-JULIO 23</t>
  </si>
  <si>
    <t xml:space="preserve">221U0054 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</si>
  <si>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</si>
  <si>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</si>
  <si>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</si>
  <si>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</si>
  <si>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</si>
  <si>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</si>
  <si>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</si>
  <si>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</si>
  <si>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</si>
  <si>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</si>
  <si>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</si>
  <si>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</si>
  <si>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</si>
  <si>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</si>
  <si>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</si>
  <si>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</si>
  <si>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</si>
  <si>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</si>
  <si>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</si>
  <si>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</si>
  <si>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</si>
  <si>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</si>
  <si>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</si>
  <si>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</si>
  <si>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221U0110</t>
  </si>
  <si>
    <t>221U0111</t>
  </si>
  <si>
    <t>221U0115</t>
  </si>
  <si>
    <t>221U0117</t>
  </si>
  <si>
    <t>221U0118</t>
  </si>
  <si>
    <t>221U0127</t>
  </si>
  <si>
    <t>ALAVEZ DE LA HOZ ALFREDO</t>
  </si>
  <si>
    <t>AREVALO DOMINGUEZ MILDRED</t>
  </si>
  <si>
    <t>BLANCO ZARATE ALAN OSVALDO</t>
  </si>
  <si>
    <t>CASTAÑEDA GONZALEZ JOSE ALEJANDRO</t>
  </si>
  <si>
    <t>CHACHA  HERNANDEZ EMILIANO SEBASTIAN</t>
  </si>
  <si>
    <t>CHIBAMBA SEBA LUIS MARIO</t>
  </si>
  <si>
    <t>CRUZ BELLO YADIRA</t>
  </si>
  <si>
    <t>CRUZ GONZALEZ ITZEL ZAHORI</t>
  </si>
  <si>
    <t>FERMAN JIMENEZ JUAN ANGEL</t>
  </si>
  <si>
    <t>FIGUEROA CORRO ARIEL DE JESUS</t>
  </si>
  <si>
    <t xml:space="preserve">FLORES HERNANDEZ ITZEL ALEJANDRA </t>
  </si>
  <si>
    <t>FONSECA LOPEZ EDSON YAIR</t>
  </si>
  <si>
    <t>GARCIA CRUZ RUTH</t>
  </si>
  <si>
    <t>GARCIA RUEDA ANDREK EDUARFDO</t>
  </si>
  <si>
    <t>HERNANDEZ VELAZQUEZ RENEE</t>
  </si>
  <si>
    <t>HERNANDEZ QUINO CRISTINA DEL CARMEN</t>
  </si>
  <si>
    <t>IXTEPAN JAUREGUI DAYANA</t>
  </si>
  <si>
    <t>LUCHO COTO FATIMA DE JESUS</t>
  </si>
  <si>
    <t>LUCHO MIXTEGA JUAN FERNANDO</t>
  </si>
  <si>
    <t>MARTINEZ ROSAS DANIEL AZAHEL</t>
  </si>
  <si>
    <t>ORTIZ APARICIO CONCEPCION DEL CARMEN</t>
  </si>
  <si>
    <t>PATRACA MORALES ASHLEY SHERLYN</t>
  </si>
  <si>
    <t>PEREZ BELLI OSCAR ADRIAN DONVAN</t>
  </si>
  <si>
    <t>PUCHETA PEREZ  JONATHAN</t>
  </si>
  <si>
    <t>PEREZ MARTINEZ  ESTEFANI</t>
  </si>
  <si>
    <t>REYES DE DIOS ITZEL DEL CARMEN</t>
  </si>
  <si>
    <t>SANCHEZ  BARRAZA ANGEL DE JESUS</t>
  </si>
  <si>
    <t>TEOBA COTO EDUARDO</t>
  </si>
  <si>
    <t>TEPOX DE JESUS ALEJANDRA</t>
  </si>
  <si>
    <t>XIMEO TEOBA CRISTIAN URIEL</t>
  </si>
  <si>
    <t>ACOSTA BUSTAMANTE HECTOR JOSE</t>
  </si>
  <si>
    <t>ALEMAN GONZALEZ MARIA FERNANDA</t>
  </si>
  <si>
    <t>ANTELE GARCIA CHELSEA VALERIA</t>
  </si>
  <si>
    <t>CANCINO DOMINGUEZ WENDY LIZZETH</t>
  </si>
  <si>
    <t>COYOLT LUCIANO KEVIN</t>
  </si>
  <si>
    <t>CRUZ ANDRADE ANGEL DE JESUS</t>
  </si>
  <si>
    <t>EUGENIO DURAN IRIS ANETH</t>
  </si>
  <si>
    <t>FILIDOR DOMINGUEZ KARLA LISSET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</si>
  <si>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</si>
  <si>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</si>
  <si>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</si>
  <si>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</si>
  <si>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</si>
  <si>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SALADO CHAIRA JUAN URIEL</t>
  </si>
  <si>
    <t>TORIJAS BAXIN GUSTAVO</t>
  </si>
  <si>
    <t>VELEZ CEBA INGRID ARELI</t>
  </si>
  <si>
    <t>VILLEGAS CAPI MOISES EMMANUEL</t>
  </si>
  <si>
    <t>ZAVALETA  ACOSTA LAURO ALEJANDRO</t>
  </si>
  <si>
    <t>ALARCON TEPACH JENNIFER DE JESUS</t>
  </si>
  <si>
    <t>ANOTA RIVERA MARIANA</t>
  </si>
  <si>
    <t>CANELA SERNA LUISA YOLANDA</t>
  </si>
  <si>
    <t>CHAGALA VARGAS MIGUEL MAGDIEL</t>
  </si>
  <si>
    <t>CHIGO FERMAN ANGEL ARMANDO</t>
  </si>
  <si>
    <t>CORDOBA MOGO VIANEHT GUADALUPE</t>
  </si>
  <si>
    <t>CRUZ PAXTIAN DANIELA</t>
  </si>
  <si>
    <t>GOXCON CHAGALA MARIA ISABEL</t>
  </si>
  <si>
    <t>IXBA COSME JUAN DE LA CRUZ</t>
  </si>
  <si>
    <t>IXTEPAN CHIPOL REBECA ADELINA</t>
  </si>
  <si>
    <t>MALAGA BELLI JOSE ENRIQUE</t>
  </si>
  <si>
    <t>MORENO CRUZ DIANA LIZBETH</t>
  </si>
  <si>
    <t>PUCHETA ANTELE AIDEE</t>
  </si>
  <si>
    <t>REYES CRUZ ANDRIK</t>
  </si>
  <si>
    <t>SALAZAR CAMINO JESSICA</t>
  </si>
  <si>
    <t>TALENO KIM ROXANA KARINA</t>
  </si>
  <si>
    <t>TEMICH VILLEGAS ANGELES DE LA FE</t>
  </si>
  <si>
    <t>TEOBAL ESCRIBANO JONATHAN DE JESUS</t>
  </si>
  <si>
    <t>ANDRADE CARMONA LESLIE</t>
  </si>
  <si>
    <t>CHIGUIL CHAGALA JUAN EDUARDO</t>
  </si>
  <si>
    <t>CHONTAL MUÑOZ ARELI NOEMI</t>
  </si>
  <si>
    <t>ESCRIBANO PRETELIN OSCAR MANUEL</t>
  </si>
  <si>
    <t>GARCIA MARTINEZ LIZETH</t>
  </si>
  <si>
    <t>GONZALEZ FLORES JUAN FERNANDO</t>
  </si>
  <si>
    <t>HERRERA  ROLON SHAILA</t>
  </si>
  <si>
    <t>JIMENEZ TENORIO CHRISTIAN JHOVANY</t>
  </si>
  <si>
    <t>LOPEZ SALAZAR ALEJANDRO</t>
  </si>
  <si>
    <t>MEZO POLITO YULISSA</t>
  </si>
  <si>
    <t>PALAS CHACHA DANIELA JOSSAJANHY</t>
  </si>
  <si>
    <t>PUCHETA ARRES JUAN ANGEL</t>
  </si>
  <si>
    <t>PUCHETA PALAYOT KARINA GUADALUPE</t>
  </si>
  <si>
    <t>PUCHETA VILLEGAR SERGIO  ALMIR</t>
  </si>
  <si>
    <t>RODRIGUEZ XOLO MONSERRAT</t>
  </si>
  <si>
    <t>SALAZAR MARCIAL ROSA ISELA</t>
  </si>
  <si>
    <t>TEMICH ZAPO ORLANDO DE JESUS</t>
  </si>
  <si>
    <t>TEOBA COTO MIGUEL ANGEL</t>
  </si>
  <si>
    <t>VELASCO MEZO LUIS ANGEL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</si>
  <si>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</si>
  <si>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</si>
  <si>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</si>
  <si>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</si>
  <si>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</si>
  <si>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</si>
  <si>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</si>
  <si>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</si>
  <si>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</si>
  <si>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</si>
  <si>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221U0100</t>
  </si>
  <si>
    <t>221U0108</t>
  </si>
  <si>
    <t>221U0796</t>
  </si>
  <si>
    <t>221U0113</t>
  </si>
  <si>
    <t>ROSAS BUSTAMANTE MIGUEL ANGEL</t>
  </si>
  <si>
    <t>O</t>
  </si>
  <si>
    <t>221U0120</t>
  </si>
  <si>
    <t>221U0125</t>
  </si>
  <si>
    <t>221U0130</t>
  </si>
  <si>
    <t>221U2270</t>
  </si>
  <si>
    <t>221U0281</t>
  </si>
  <si>
    <t>221U0837</t>
  </si>
  <si>
    <t>221U0882</t>
  </si>
  <si>
    <t>221UO289</t>
  </si>
  <si>
    <t>221U0290</t>
  </si>
  <si>
    <t>221U0291</t>
  </si>
  <si>
    <t>221U0297</t>
  </si>
  <si>
    <t>221U0298</t>
  </si>
  <si>
    <t>221U0584</t>
  </si>
  <si>
    <t>221U0309</t>
  </si>
  <si>
    <t>221U0316</t>
  </si>
  <si>
    <t>221U0347</t>
  </si>
  <si>
    <t>221U0320</t>
  </si>
  <si>
    <t>221U0321</t>
  </si>
  <si>
    <t>221U0322</t>
  </si>
  <si>
    <t>221U0324</t>
  </si>
  <si>
    <t>221U0328</t>
  </si>
  <si>
    <t>221U0332</t>
  </si>
  <si>
    <t>221U0333</t>
  </si>
  <si>
    <t>221U0334</t>
  </si>
  <si>
    <t>221U0340</t>
  </si>
  <si>
    <t>191U0198</t>
  </si>
  <si>
    <t>191U0199</t>
  </si>
  <si>
    <t>191U0287</t>
  </si>
  <si>
    <t>191U0213</t>
  </si>
  <si>
    <t>191U0216</t>
  </si>
  <si>
    <t>191U0218</t>
  </si>
  <si>
    <t>191U0220</t>
  </si>
  <si>
    <t>191U0231</t>
  </si>
  <si>
    <t>191U0237</t>
  </si>
  <si>
    <t>191U0239</t>
  </si>
  <si>
    <t>191U0247</t>
  </si>
  <si>
    <t>191U0257</t>
  </si>
  <si>
    <t>191U0264</t>
  </si>
  <si>
    <t>191U0266</t>
  </si>
  <si>
    <t>191U0269</t>
  </si>
  <si>
    <t>191U071</t>
  </si>
  <si>
    <t>191U0273</t>
  </si>
  <si>
    <t>191U0320</t>
  </si>
  <si>
    <t>191U0278</t>
  </si>
  <si>
    <t>221U0708</t>
  </si>
  <si>
    <t>221U0088</t>
  </si>
  <si>
    <t>221U0119</t>
  </si>
  <si>
    <t xml:space="preserve"> </t>
  </si>
  <si>
    <t>CHONTAL VILLEGAS JORGE ALFREDO</t>
  </si>
  <si>
    <t>PAEZ JONZALEZ KENIA JOCELYN</t>
  </si>
  <si>
    <t>TEMICH CHAGALA JOSE FERNANDO</t>
  </si>
  <si>
    <t>PONCE PUCHETA ITZEL</t>
  </si>
  <si>
    <t>DOMINGUEZ GOMEZ MOISES</t>
  </si>
  <si>
    <t>FISCAL MEMECHI JOSE GABRIEL</t>
  </si>
  <si>
    <t>SANCHEZ CHIPOL YERIK ORBELIN</t>
  </si>
  <si>
    <t>221U0102</t>
  </si>
  <si>
    <t>221U0116</t>
  </si>
  <si>
    <t>HABILIDADES BLANDAS EN LA GESTION TECNOLOGICA</t>
  </si>
  <si>
    <t>BUSTAMANTE REYES KARLA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</si>
</sst>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9" fontId="5" fillId="3" borderId="1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8" xfId="0" applyFill="1" applyBorder="1"/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15" zoomScaleNormal="84" workbookViewId="0">
      <selection activeCell="L51" sqref="L5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42" t="s">
        <v>24</v>
      </c>
      <c r="E4" s="42"/>
      <c r="F4" s="42"/>
      <c r="G4" s="42"/>
      <c r="I4" t="s">
        <v>1</v>
      </c>
      <c r="J4" s="43" t="s">
        <v>25</v>
      </c>
      <c r="K4" s="43"/>
      <c r="M4" t="s">
        <v>2</v>
      </c>
      <c r="N4" s="44">
        <v>45009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31</v>
      </c>
      <c r="E6" s="43"/>
      <c r="F6" s="43"/>
      <c r="G6" s="43"/>
      <c r="I6" s="36" t="s">
        <v>22</v>
      </c>
      <c r="J6" s="36"/>
      <c r="K6" s="37" t="s">
        <v>26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29">
        <v>1</v>
      </c>
      <c r="C9" s="3" t="s">
        <v>32</v>
      </c>
      <c r="D9" s="46" t="s">
        <v>63</v>
      </c>
      <c r="E9" s="46"/>
      <c r="F9" s="46"/>
      <c r="G9" s="46"/>
      <c r="H9" s="46"/>
      <c r="I9" s="46"/>
      <c r="J9" s="4">
        <v>80</v>
      </c>
      <c r="K9" s="4">
        <v>79</v>
      </c>
      <c r="L9" s="5">
        <v>74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33.285714285714285</v>
      </c>
    </row>
    <row r="10" spans="2:18" x14ac:dyDescent="0.25">
      <c r="B10" s="7">
        <f>B9+1</f>
        <v>2</v>
      </c>
      <c r="C10" s="3" t="s">
        <v>33</v>
      </c>
      <c r="D10" s="46" t="s">
        <v>64</v>
      </c>
      <c r="E10" s="46"/>
      <c r="F10" s="46"/>
      <c r="G10" s="46"/>
      <c r="H10" s="46"/>
      <c r="I10" s="46"/>
      <c r="J10" s="4">
        <v>78</v>
      </c>
      <c r="K10" s="5">
        <v>75</v>
      </c>
      <c r="L10" s="5">
        <v>76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32.714285714285715</v>
      </c>
    </row>
    <row r="11" spans="2:18" x14ac:dyDescent="0.25">
      <c r="B11" s="7">
        <f t="shared" ref="B11:B53" si="1">B10+1</f>
        <v>3</v>
      </c>
      <c r="C11" s="3" t="s">
        <v>34</v>
      </c>
      <c r="D11" s="46" t="s">
        <v>65</v>
      </c>
      <c r="E11" s="46"/>
      <c r="F11" s="46"/>
      <c r="G11" s="46"/>
      <c r="H11" s="46"/>
      <c r="I11" s="46"/>
      <c r="J11" s="4">
        <v>80</v>
      </c>
      <c r="K11" s="5">
        <v>79</v>
      </c>
      <c r="L11" s="5">
        <v>75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33.428571428571431</v>
      </c>
    </row>
    <row r="12" spans="2:18" x14ac:dyDescent="0.25">
      <c r="B12" s="7">
        <f t="shared" si="1"/>
        <v>4</v>
      </c>
      <c r="C12" s="3" t="s">
        <v>35</v>
      </c>
      <c r="D12" s="46" t="s">
        <v>222</v>
      </c>
      <c r="E12" s="46"/>
      <c r="F12" s="46"/>
      <c r="G12" s="46"/>
      <c r="H12" s="46"/>
      <c r="I12" s="46"/>
      <c r="J12" s="4">
        <v>80</v>
      </c>
      <c r="K12" s="5">
        <v>79</v>
      </c>
      <c r="L12" s="5">
        <v>72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33</v>
      </c>
    </row>
    <row r="13" spans="2:18" x14ac:dyDescent="0.25">
      <c r="B13" s="7">
        <f t="shared" si="1"/>
        <v>5</v>
      </c>
      <c r="C13" s="3" t="s">
        <v>36</v>
      </c>
      <c r="D13" s="46" t="s">
        <v>66</v>
      </c>
      <c r="E13" s="46"/>
      <c r="F13" s="46"/>
      <c r="G13" s="46"/>
      <c r="H13" s="46"/>
      <c r="I13" s="46"/>
      <c r="J13" s="4">
        <v>81</v>
      </c>
      <c r="K13" s="5">
        <v>79</v>
      </c>
      <c r="L13" s="5">
        <v>75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33.571428571428569</v>
      </c>
    </row>
    <row r="14" spans="2:18" x14ac:dyDescent="0.25">
      <c r="B14" s="7">
        <f t="shared" si="1"/>
        <v>6</v>
      </c>
      <c r="C14" s="3" t="s">
        <v>37</v>
      </c>
      <c r="D14" s="46" t="s">
        <v>67</v>
      </c>
      <c r="E14" s="46"/>
      <c r="F14" s="46"/>
      <c r="G14" s="46"/>
      <c r="H14" s="46"/>
      <c r="I14" s="46"/>
      <c r="J14" s="4">
        <v>80</v>
      </c>
      <c r="K14" s="5">
        <v>79</v>
      </c>
      <c r="L14" s="5">
        <v>77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33.714285714285715</v>
      </c>
    </row>
    <row r="15" spans="2:18" x14ac:dyDescent="0.25">
      <c r="B15" s="7">
        <f t="shared" si="1"/>
        <v>7</v>
      </c>
      <c r="C15" s="3" t="s">
        <v>38</v>
      </c>
      <c r="D15" s="46" t="s">
        <v>68</v>
      </c>
      <c r="E15" s="46"/>
      <c r="F15" s="46"/>
      <c r="G15" s="46"/>
      <c r="H15" s="46"/>
      <c r="I15" s="46"/>
      <c r="J15" s="4">
        <v>78</v>
      </c>
      <c r="K15" s="5">
        <v>79</v>
      </c>
      <c r="L15" s="5">
        <v>70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32.428571428571431</v>
      </c>
    </row>
    <row r="16" spans="2:18" x14ac:dyDescent="0.25">
      <c r="B16" s="7">
        <f t="shared" si="1"/>
        <v>8</v>
      </c>
      <c r="C16" s="3" t="s">
        <v>39</v>
      </c>
      <c r="D16" s="46" t="s">
        <v>69</v>
      </c>
      <c r="E16" s="46"/>
      <c r="F16" s="46"/>
      <c r="G16" s="46"/>
      <c r="H16" s="46"/>
      <c r="I16" s="46"/>
      <c r="J16" s="4">
        <v>82</v>
      </c>
      <c r="K16" s="5">
        <v>80</v>
      </c>
      <c r="L16" s="5">
        <v>81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34.714285714285715</v>
      </c>
    </row>
    <row r="17" spans="2:17" x14ac:dyDescent="0.25">
      <c r="B17" s="7">
        <f t="shared" si="1"/>
        <v>9</v>
      </c>
      <c r="C17" s="3" t="s">
        <v>40</v>
      </c>
      <c r="D17" s="46" t="s">
        <v>70</v>
      </c>
      <c r="E17" s="46"/>
      <c r="F17" s="46"/>
      <c r="G17" s="46"/>
      <c r="H17" s="46"/>
      <c r="I17" s="46"/>
      <c r="J17" s="4">
        <v>82</v>
      </c>
      <c r="K17" s="5">
        <v>80</v>
      </c>
      <c r="L17" s="5">
        <v>80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34.571428571428569</v>
      </c>
    </row>
    <row r="18" spans="2:17" x14ac:dyDescent="0.25">
      <c r="B18" s="7">
        <f t="shared" si="1"/>
        <v>10</v>
      </c>
      <c r="C18" s="3" t="s">
        <v>41</v>
      </c>
      <c r="D18" s="46" t="s">
        <v>71</v>
      </c>
      <c r="E18" s="46"/>
      <c r="F18" s="46"/>
      <c r="G18" s="46"/>
      <c r="H18" s="46"/>
      <c r="I18" s="46"/>
      <c r="J18" s="4">
        <v>83</v>
      </c>
      <c r="K18" s="5">
        <v>80</v>
      </c>
      <c r="L18" s="5">
        <v>76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34.142857142857146</v>
      </c>
    </row>
    <row r="19" spans="2:17" x14ac:dyDescent="0.25">
      <c r="B19" s="7">
        <f t="shared" si="1"/>
        <v>11</v>
      </c>
      <c r="C19" s="3" t="s">
        <v>42</v>
      </c>
      <c r="D19" s="46" t="s">
        <v>72</v>
      </c>
      <c r="E19" s="46"/>
      <c r="F19" s="46"/>
      <c r="G19" s="46"/>
      <c r="H19" s="46"/>
      <c r="I19" s="46"/>
      <c r="J19" s="4">
        <v>80</v>
      </c>
      <c r="K19" s="5">
        <v>79</v>
      </c>
      <c r="L19" s="5">
        <v>80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34.142857142857146</v>
      </c>
    </row>
    <row r="20" spans="2:17" x14ac:dyDescent="0.25">
      <c r="B20" s="7">
        <f t="shared" si="1"/>
        <v>12</v>
      </c>
      <c r="C20" s="3" t="s">
        <v>43</v>
      </c>
      <c r="D20" s="46" t="s">
        <v>73</v>
      </c>
      <c r="E20" s="46"/>
      <c r="F20" s="46"/>
      <c r="G20" s="46"/>
      <c r="H20" s="46"/>
      <c r="I20" s="46"/>
      <c r="J20" s="4">
        <v>80</v>
      </c>
      <c r="K20" s="5">
        <v>81</v>
      </c>
      <c r="L20" s="5">
        <v>80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34.428571428571431</v>
      </c>
    </row>
    <row r="21" spans="2:17" x14ac:dyDescent="0.25">
      <c r="B21" s="7">
        <f t="shared" si="1"/>
        <v>13</v>
      </c>
      <c r="C21" s="3" t="s">
        <v>44</v>
      </c>
      <c r="D21" s="46" t="s">
        <v>74</v>
      </c>
      <c r="E21" s="46"/>
      <c r="F21" s="46"/>
      <c r="G21" s="46"/>
      <c r="H21" s="46"/>
      <c r="I21" s="46"/>
      <c r="J21" s="4">
        <v>85</v>
      </c>
      <c r="K21" s="5">
        <v>80</v>
      </c>
      <c r="L21" s="5">
        <v>80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35</v>
      </c>
    </row>
    <row r="22" spans="2:17" x14ac:dyDescent="0.25">
      <c r="B22" s="7">
        <f t="shared" si="1"/>
        <v>14</v>
      </c>
      <c r="C22" s="3" t="s">
        <v>45</v>
      </c>
      <c r="D22" s="46" t="s">
        <v>75</v>
      </c>
      <c r="E22" s="46"/>
      <c r="F22" s="46"/>
      <c r="G22" s="46"/>
      <c r="H22" s="46"/>
      <c r="I22" s="46"/>
      <c r="J22" s="4">
        <v>81</v>
      </c>
      <c r="K22" s="5">
        <v>82</v>
      </c>
      <c r="L22" s="5">
        <v>78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34.428571428571431</v>
      </c>
    </row>
    <row r="23" spans="2:17" x14ac:dyDescent="0.25">
      <c r="B23" s="7">
        <f t="shared" si="1"/>
        <v>15</v>
      </c>
      <c r="C23" s="3" t="s">
        <v>46</v>
      </c>
      <c r="D23" s="46" t="s">
        <v>76</v>
      </c>
      <c r="E23" s="46"/>
      <c r="F23" s="46"/>
      <c r="G23" s="46"/>
      <c r="H23" s="46"/>
      <c r="I23" s="46"/>
      <c r="J23" s="4">
        <v>79</v>
      </c>
      <c r="K23" s="5">
        <v>80</v>
      </c>
      <c r="L23" s="5">
        <v>79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34</v>
      </c>
    </row>
    <row r="24" spans="2:17" x14ac:dyDescent="0.25">
      <c r="B24" s="7">
        <f t="shared" si="1"/>
        <v>16</v>
      </c>
      <c r="C24" s="3" t="s">
        <v>47</v>
      </c>
      <c r="D24" s="46" t="s">
        <v>77</v>
      </c>
      <c r="E24" s="46"/>
      <c r="F24" s="46"/>
      <c r="G24" s="46"/>
      <c r="H24" s="46"/>
      <c r="I24" s="46"/>
      <c r="J24" s="4">
        <v>83</v>
      </c>
      <c r="K24" s="5">
        <v>80</v>
      </c>
      <c r="L24" s="5">
        <v>79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34.571428571428569</v>
      </c>
    </row>
    <row r="25" spans="2:17" x14ac:dyDescent="0.25">
      <c r="B25" s="7">
        <f t="shared" si="1"/>
        <v>17</v>
      </c>
      <c r="C25" s="3" t="s">
        <v>48</v>
      </c>
      <c r="D25" s="46" t="s">
        <v>78</v>
      </c>
      <c r="E25" s="46"/>
      <c r="F25" s="46"/>
      <c r="G25" s="46"/>
      <c r="H25" s="46"/>
      <c r="I25" s="46"/>
      <c r="J25" s="4">
        <v>80</v>
      </c>
      <c r="K25" s="5">
        <v>78</v>
      </c>
      <c r="L25" s="5">
        <v>78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33.714285714285715</v>
      </c>
    </row>
    <row r="26" spans="2:17" x14ac:dyDescent="0.25">
      <c r="B26" s="7">
        <f t="shared" si="1"/>
        <v>18</v>
      </c>
      <c r="C26" s="3" t="s">
        <v>49</v>
      </c>
      <c r="D26" s="46" t="s">
        <v>79</v>
      </c>
      <c r="E26" s="46"/>
      <c r="F26" s="46"/>
      <c r="G26" s="46"/>
      <c r="H26" s="46"/>
      <c r="I26" s="46"/>
      <c r="J26" s="4">
        <v>81</v>
      </c>
      <c r="K26" s="5">
        <v>78</v>
      </c>
      <c r="L26" s="5">
        <v>75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33.428571428571431</v>
      </c>
    </row>
    <row r="27" spans="2:17" x14ac:dyDescent="0.25">
      <c r="B27" s="7">
        <f t="shared" si="1"/>
        <v>19</v>
      </c>
      <c r="C27" s="3" t="s">
        <v>50</v>
      </c>
      <c r="D27" s="46" t="s">
        <v>80</v>
      </c>
      <c r="E27" s="46"/>
      <c r="F27" s="46"/>
      <c r="G27" s="46"/>
      <c r="H27" s="46"/>
      <c r="I27" s="46"/>
      <c r="J27" s="19">
        <v>81</v>
      </c>
      <c r="K27" s="4">
        <v>80</v>
      </c>
      <c r="L27" s="4">
        <v>78</v>
      </c>
      <c r="M27" s="4"/>
      <c r="N27" s="4"/>
      <c r="O27" s="4"/>
      <c r="P27" s="4"/>
      <c r="Q27" s="14">
        <f t="shared" si="0"/>
        <v>34.142857142857146</v>
      </c>
    </row>
    <row r="28" spans="2:17" x14ac:dyDescent="0.25">
      <c r="B28" s="7">
        <f t="shared" si="1"/>
        <v>20</v>
      </c>
      <c r="C28" s="3" t="s">
        <v>51</v>
      </c>
      <c r="D28" s="46" t="s">
        <v>81</v>
      </c>
      <c r="E28" s="46"/>
      <c r="F28" s="46"/>
      <c r="G28" s="46"/>
      <c r="H28" s="46"/>
      <c r="I28" s="46"/>
      <c r="J28" s="19">
        <v>80</v>
      </c>
      <c r="K28" s="4">
        <v>79</v>
      </c>
      <c r="L28" s="4">
        <v>70</v>
      </c>
      <c r="M28" s="4"/>
      <c r="N28" s="4"/>
      <c r="O28" s="4"/>
      <c r="P28" s="4"/>
      <c r="Q28" s="14">
        <f t="shared" si="0"/>
        <v>32.714285714285715</v>
      </c>
    </row>
    <row r="29" spans="2:17" x14ac:dyDescent="0.25">
      <c r="B29" s="7">
        <f t="shared" si="1"/>
        <v>21</v>
      </c>
      <c r="C29" s="3" t="s">
        <v>52</v>
      </c>
      <c r="D29" s="46" t="s">
        <v>82</v>
      </c>
      <c r="E29" s="46"/>
      <c r="F29" s="46"/>
      <c r="G29" s="46"/>
      <c r="H29" s="46"/>
      <c r="I29" s="46"/>
      <c r="J29" s="19">
        <v>79</v>
      </c>
      <c r="K29" s="4">
        <v>80</v>
      </c>
      <c r="L29" s="4">
        <v>71</v>
      </c>
      <c r="M29" s="4"/>
      <c r="N29" s="4"/>
      <c r="O29" s="4"/>
      <c r="P29" s="4"/>
      <c r="Q29" s="14">
        <f t="shared" si="0"/>
        <v>32.857142857142854</v>
      </c>
    </row>
    <row r="30" spans="2:17" x14ac:dyDescent="0.25">
      <c r="B30" s="7">
        <f t="shared" si="1"/>
        <v>22</v>
      </c>
      <c r="C30" s="3" t="s">
        <v>53</v>
      </c>
      <c r="D30" s="46" t="s">
        <v>83</v>
      </c>
      <c r="E30" s="46"/>
      <c r="F30" s="46"/>
      <c r="G30" s="46"/>
      <c r="H30" s="46"/>
      <c r="I30" s="46"/>
      <c r="J30" s="19">
        <v>81</v>
      </c>
      <c r="K30" s="4">
        <v>75</v>
      </c>
      <c r="L30" s="4">
        <v>78</v>
      </c>
      <c r="M30" s="4"/>
      <c r="N30" s="4"/>
      <c r="O30" s="4"/>
      <c r="P30" s="4"/>
      <c r="Q30" s="14">
        <f t="shared" si="0"/>
        <v>33.428571428571431</v>
      </c>
    </row>
    <row r="31" spans="2:17" x14ac:dyDescent="0.25">
      <c r="B31" s="7">
        <f t="shared" si="1"/>
        <v>23</v>
      </c>
      <c r="C31" s="3" t="s">
        <v>54</v>
      </c>
      <c r="D31" s="46" t="s">
        <v>84</v>
      </c>
      <c r="E31" s="46"/>
      <c r="F31" s="46"/>
      <c r="G31" s="46"/>
      <c r="H31" s="46"/>
      <c r="I31" s="46"/>
      <c r="J31" s="19">
        <v>80</v>
      </c>
      <c r="K31" s="4">
        <v>80</v>
      </c>
      <c r="L31" s="4">
        <v>80</v>
      </c>
      <c r="M31" s="4"/>
      <c r="N31" s="4"/>
      <c r="O31" s="4"/>
      <c r="P31" s="4"/>
      <c r="Q31" s="14">
        <f t="shared" si="0"/>
        <v>34.285714285714285</v>
      </c>
    </row>
    <row r="32" spans="2:17" x14ac:dyDescent="0.25">
      <c r="B32" s="7">
        <f t="shared" si="1"/>
        <v>24</v>
      </c>
      <c r="C32" s="3" t="s">
        <v>55</v>
      </c>
      <c r="D32" s="46" t="s">
        <v>85</v>
      </c>
      <c r="E32" s="46"/>
      <c r="F32" s="46"/>
      <c r="G32" s="46"/>
      <c r="H32" s="46"/>
      <c r="I32" s="46"/>
      <c r="J32" s="19">
        <v>75</v>
      </c>
      <c r="K32" s="4">
        <v>70</v>
      </c>
      <c r="L32" s="4">
        <v>73</v>
      </c>
      <c r="M32" s="4"/>
      <c r="N32" s="4"/>
      <c r="O32" s="4"/>
      <c r="P32" s="4"/>
      <c r="Q32" s="14">
        <f t="shared" si="0"/>
        <v>31.142857142857142</v>
      </c>
    </row>
    <row r="33" spans="2:17" x14ac:dyDescent="0.25">
      <c r="B33" s="7">
        <f t="shared" si="1"/>
        <v>25</v>
      </c>
      <c r="C33" s="3" t="s">
        <v>56</v>
      </c>
      <c r="D33" s="46" t="s">
        <v>86</v>
      </c>
      <c r="E33" s="46"/>
      <c r="F33" s="46"/>
      <c r="G33" s="46"/>
      <c r="H33" s="46"/>
      <c r="I33" s="46"/>
      <c r="J33" s="19">
        <v>80</v>
      </c>
      <c r="K33" s="4">
        <v>79</v>
      </c>
      <c r="L33" s="4">
        <v>76</v>
      </c>
      <c r="M33" s="4"/>
      <c r="N33" s="4"/>
      <c r="O33" s="4"/>
      <c r="P33" s="4"/>
      <c r="Q33" s="14">
        <f t="shared" si="0"/>
        <v>33.571428571428569</v>
      </c>
    </row>
    <row r="34" spans="2:17" x14ac:dyDescent="0.25">
      <c r="B34" s="7">
        <f t="shared" si="1"/>
        <v>26</v>
      </c>
      <c r="C34" s="3" t="s">
        <v>57</v>
      </c>
      <c r="D34" s="46" t="s">
        <v>87</v>
      </c>
      <c r="E34" s="46"/>
      <c r="F34" s="46"/>
      <c r="G34" s="46"/>
      <c r="H34" s="46"/>
      <c r="I34" s="46"/>
      <c r="J34" s="19">
        <v>81</v>
      </c>
      <c r="K34" s="4">
        <v>80</v>
      </c>
      <c r="L34" s="4">
        <v>78</v>
      </c>
      <c r="M34" s="4"/>
      <c r="N34" s="4"/>
      <c r="O34" s="4"/>
      <c r="P34" s="4"/>
      <c r="Q34" s="14">
        <f t="shared" si="0"/>
        <v>34.142857142857146</v>
      </c>
    </row>
    <row r="35" spans="2:17" x14ac:dyDescent="0.25">
      <c r="B35" s="7">
        <f t="shared" si="1"/>
        <v>27</v>
      </c>
      <c r="C35" s="3" t="s">
        <v>58</v>
      </c>
      <c r="D35" s="46" t="s">
        <v>88</v>
      </c>
      <c r="E35" s="46"/>
      <c r="F35" s="46"/>
      <c r="G35" s="46"/>
      <c r="H35" s="46"/>
      <c r="I35" s="46"/>
      <c r="J35" s="19">
        <v>80</v>
      </c>
      <c r="K35" s="4">
        <v>79</v>
      </c>
      <c r="L35" s="4">
        <v>80</v>
      </c>
      <c r="M35" s="4"/>
      <c r="N35" s="4"/>
      <c r="O35" s="4"/>
      <c r="P35" s="4"/>
      <c r="Q35" s="14">
        <f t="shared" si="0"/>
        <v>34.142857142857146</v>
      </c>
    </row>
    <row r="36" spans="2:17" x14ac:dyDescent="0.25">
      <c r="B36" s="7">
        <f t="shared" si="1"/>
        <v>28</v>
      </c>
      <c r="C36" s="3" t="s">
        <v>59</v>
      </c>
      <c r="D36" s="46" t="s">
        <v>89</v>
      </c>
      <c r="E36" s="46"/>
      <c r="F36" s="46"/>
      <c r="G36" s="46"/>
      <c r="H36" s="46"/>
      <c r="I36" s="46"/>
      <c r="J36" s="4">
        <v>79</v>
      </c>
      <c r="K36" s="4">
        <v>78</v>
      </c>
      <c r="L36" s="4">
        <v>70</v>
      </c>
      <c r="M36" s="4"/>
      <c r="N36" s="4"/>
      <c r="O36" s="4"/>
      <c r="P36" s="4"/>
      <c r="Q36" s="14">
        <f t="shared" si="0"/>
        <v>32.428571428571431</v>
      </c>
    </row>
    <row r="37" spans="2:17" x14ac:dyDescent="0.25">
      <c r="B37" s="7">
        <f t="shared" si="1"/>
        <v>29</v>
      </c>
      <c r="C37" s="3" t="s">
        <v>60</v>
      </c>
      <c r="D37" s="46" t="s">
        <v>90</v>
      </c>
      <c r="E37" s="46"/>
      <c r="F37" s="46"/>
      <c r="G37" s="46"/>
      <c r="H37" s="46"/>
      <c r="I37" s="46"/>
      <c r="J37" s="4">
        <v>79</v>
      </c>
      <c r="K37" s="4">
        <v>80</v>
      </c>
      <c r="L37" s="4">
        <v>70</v>
      </c>
      <c r="M37" s="4"/>
      <c r="N37" s="4"/>
      <c r="O37" s="4"/>
      <c r="P37" s="4"/>
      <c r="Q37" s="14">
        <f t="shared" si="0"/>
        <v>32.714285714285715</v>
      </c>
    </row>
    <row r="38" spans="2:17" x14ac:dyDescent="0.25">
      <c r="B38" s="7">
        <f t="shared" si="1"/>
        <v>30</v>
      </c>
      <c r="C38" s="3" t="s">
        <v>61</v>
      </c>
      <c r="D38" s="46" t="s">
        <v>91</v>
      </c>
      <c r="E38" s="46"/>
      <c r="F38" s="46"/>
      <c r="G38" s="46"/>
      <c r="H38" s="46"/>
      <c r="I38" s="46"/>
      <c r="J38" s="4">
        <v>80</v>
      </c>
      <c r="K38" s="4">
        <v>80</v>
      </c>
      <c r="L38" s="4">
        <v>80</v>
      </c>
      <c r="M38" s="4"/>
      <c r="N38" s="4"/>
      <c r="O38" s="4"/>
      <c r="P38" s="4"/>
      <c r="Q38" s="14">
        <f t="shared" si="0"/>
        <v>34.285714285714285</v>
      </c>
    </row>
    <row r="39" spans="2:17" x14ac:dyDescent="0.25">
      <c r="B39" s="7">
        <f t="shared" si="1"/>
        <v>31</v>
      </c>
      <c r="C39" s="3" t="s">
        <v>62</v>
      </c>
      <c r="D39" s="46" t="s">
        <v>92</v>
      </c>
      <c r="E39" s="46"/>
      <c r="F39" s="46"/>
      <c r="G39" s="46"/>
      <c r="H39" s="46"/>
      <c r="I39" s="46"/>
      <c r="J39" s="4">
        <v>79</v>
      </c>
      <c r="K39" s="4">
        <v>80</v>
      </c>
      <c r="L39" s="4">
        <v>78</v>
      </c>
      <c r="M39" s="4"/>
      <c r="N39" s="4"/>
      <c r="O39" s="4"/>
      <c r="P39" s="4"/>
      <c r="Q39" s="14">
        <f t="shared" si="0"/>
        <v>33.857142857142854</v>
      </c>
    </row>
    <row r="40" spans="2:17" x14ac:dyDescent="0.25">
      <c r="B40" s="7">
        <f t="shared" si="1"/>
        <v>32</v>
      </c>
      <c r="C40" s="7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 t="s">
        <v>211</v>
      </c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47"/>
      <c r="E49" s="47"/>
      <c r="F49" s="47"/>
      <c r="G49" s="47"/>
      <c r="H49" s="47"/>
      <c r="I49" s="47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>
        <f t="shared" si="1"/>
        <v>42</v>
      </c>
      <c r="C50" s="9"/>
      <c r="D50" s="47"/>
      <c r="E50" s="47"/>
      <c r="F50" s="47"/>
      <c r="G50" s="47"/>
      <c r="H50" s="47"/>
      <c r="I50" s="47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8">
        <f t="shared" si="1"/>
        <v>43</v>
      </c>
      <c r="C51" s="9"/>
      <c r="D51" s="47"/>
      <c r="E51" s="47"/>
      <c r="F51" s="47"/>
      <c r="G51" s="47"/>
      <c r="H51" s="47"/>
      <c r="I51" s="47"/>
      <c r="J51" s="5"/>
      <c r="K51" s="5"/>
      <c r="L51" s="5"/>
      <c r="M51" s="5"/>
      <c r="N51" s="5"/>
      <c r="O51" s="5"/>
      <c r="P51" s="5"/>
      <c r="Q51" s="14">
        <f>SUM(J51:P51)/7</f>
        <v>0</v>
      </c>
    </row>
    <row r="52" spans="2:17" x14ac:dyDescent="0.25">
      <c r="B52" s="16">
        <f t="shared" si="1"/>
        <v>44</v>
      </c>
      <c r="C52" s="9"/>
      <c r="D52" s="47"/>
      <c r="E52" s="47"/>
      <c r="F52" s="47"/>
      <c r="G52" s="47"/>
      <c r="H52" s="47"/>
      <c r="I52" s="47"/>
      <c r="J52" s="15"/>
      <c r="K52" s="15"/>
      <c r="L52" s="15"/>
      <c r="M52" s="15"/>
      <c r="N52" s="15"/>
      <c r="O52" s="15"/>
      <c r="P52" s="15"/>
      <c r="Q52" s="14">
        <f>SUM(J52:P52)/7</f>
        <v>0</v>
      </c>
    </row>
    <row r="53" spans="2:17" x14ac:dyDescent="0.25">
      <c r="B53" s="16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5"/>
      <c r="D54" s="35"/>
      <c r="E54" s="10"/>
      <c r="H54" s="39" t="s">
        <v>19</v>
      </c>
      <c r="I54" s="39"/>
      <c r="J54" s="23">
        <f>COUNTIF(J9:J53,"&gt;=70")</f>
        <v>31</v>
      </c>
      <c r="K54" s="23">
        <f t="shared" ref="K54:P54" si="2">COUNTIF(K9:K53,"&gt;=70")</f>
        <v>31</v>
      </c>
      <c r="L54" s="23">
        <f t="shared" si="2"/>
        <v>31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5"/>
      <c r="D55" s="35"/>
      <c r="E55" s="11"/>
      <c r="H55" s="45" t="s">
        <v>20</v>
      </c>
      <c r="I55" s="45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0</v>
      </c>
      <c r="M55" s="24">
        <f t="shared" si="3"/>
        <v>18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5"/>
      <c r="D56" s="35"/>
      <c r="E56" s="35"/>
      <c r="H56" s="45" t="s">
        <v>21</v>
      </c>
      <c r="I56" s="45"/>
      <c r="J56" s="24">
        <f>COUNT(J9:J53)</f>
        <v>31</v>
      </c>
      <c r="K56" s="24">
        <f t="shared" ref="K56:Q56" si="4">COUNT(K9:K53)</f>
        <v>31</v>
      </c>
      <c r="L56" s="24">
        <f t="shared" si="4"/>
        <v>31</v>
      </c>
      <c r="M56" s="24">
        <f t="shared" si="4"/>
        <v>18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5"/>
      <c r="D57" s="35"/>
      <c r="E57" s="10"/>
      <c r="F57" s="12"/>
      <c r="H57" s="40" t="s">
        <v>16</v>
      </c>
      <c r="I57" s="40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5"/>
      <c r="D58" s="35"/>
      <c r="E58" s="10"/>
      <c r="F58" s="12"/>
      <c r="H58" s="40" t="s">
        <v>17</v>
      </c>
      <c r="I58" s="40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5"/>
      <c r="D59" s="3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D38:I38"/>
    <mergeCell ref="D44:I44"/>
    <mergeCell ref="D39:I39"/>
    <mergeCell ref="D40:I40"/>
    <mergeCell ref="C54:D54"/>
    <mergeCell ref="D49:I49"/>
    <mergeCell ref="D50:I50"/>
    <mergeCell ref="D51:I51"/>
    <mergeCell ref="D52:I52"/>
    <mergeCell ref="D53:I53"/>
    <mergeCell ref="B2:P2"/>
    <mergeCell ref="D18:I18"/>
    <mergeCell ref="D19:I19"/>
    <mergeCell ref="D22:I22"/>
    <mergeCell ref="D23:I23"/>
    <mergeCell ref="D8:I8"/>
    <mergeCell ref="D15:I15"/>
    <mergeCell ref="D16:I16"/>
    <mergeCell ref="D17:I17"/>
    <mergeCell ref="H56:I56"/>
    <mergeCell ref="H57:I57"/>
    <mergeCell ref="D24:I24"/>
    <mergeCell ref="D25:I25"/>
    <mergeCell ref="D21:I21"/>
    <mergeCell ref="D45:I45"/>
    <mergeCell ref="D46:I46"/>
    <mergeCell ref="D47:I47"/>
    <mergeCell ref="D27:I27"/>
    <mergeCell ref="D28:I28"/>
    <mergeCell ref="D29:I29"/>
    <mergeCell ref="D30:I30"/>
    <mergeCell ref="D31:I31"/>
    <mergeCell ref="D41:I41"/>
    <mergeCell ref="D42:I42"/>
    <mergeCell ref="D43:I43"/>
    <mergeCell ref="H55:I55"/>
    <mergeCell ref="D20:I20"/>
    <mergeCell ref="D9:I9"/>
    <mergeCell ref="D10:I10"/>
    <mergeCell ref="D11:I11"/>
    <mergeCell ref="D12:I12"/>
    <mergeCell ref="D13:I13"/>
    <mergeCell ref="D14:I14"/>
    <mergeCell ref="D32:I32"/>
    <mergeCell ref="D26:I26"/>
    <mergeCell ref="D48:I48"/>
    <mergeCell ref="D33:I33"/>
    <mergeCell ref="D34:I34"/>
    <mergeCell ref="D35:I35"/>
    <mergeCell ref="D36:I36"/>
    <mergeCell ref="D37:I37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8:I58"/>
    <mergeCell ref="J61:P61"/>
    <mergeCell ref="D4:G4"/>
    <mergeCell ref="J4:K4"/>
    <mergeCell ref="N4:O4"/>
    <mergeCell ref="D6:G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4"/>
  <sheetViews>
    <sheetView topLeftCell="A15" zoomScale="115" zoomScaleNormal="84" workbookViewId="0">
      <selection activeCell="L31" sqref="L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0"/>
      <c r="R3" s="20"/>
    </row>
    <row r="4" spans="2:18" x14ac:dyDescent="0.25">
      <c r="C4" t="s">
        <v>0</v>
      </c>
      <c r="D4" s="42" t="s">
        <v>24</v>
      </c>
      <c r="E4" s="42"/>
      <c r="F4" s="42"/>
      <c r="G4" s="42"/>
      <c r="I4" t="s">
        <v>1</v>
      </c>
      <c r="J4" s="43" t="s">
        <v>27</v>
      </c>
      <c r="K4" s="43"/>
      <c r="M4" t="s">
        <v>2</v>
      </c>
      <c r="N4" s="44">
        <v>45009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31</v>
      </c>
      <c r="E6" s="43"/>
      <c r="F6" s="43"/>
      <c r="G6" s="43"/>
      <c r="I6" s="36" t="s">
        <v>22</v>
      </c>
      <c r="J6" s="36"/>
      <c r="K6" s="37" t="s">
        <v>26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208</v>
      </c>
      <c r="D9" s="53" t="s">
        <v>93</v>
      </c>
      <c r="E9" s="53"/>
      <c r="F9" s="53"/>
      <c r="G9" s="53"/>
      <c r="H9" s="53"/>
      <c r="I9" s="53"/>
      <c r="J9" s="19">
        <v>78</v>
      </c>
      <c r="K9" s="19">
        <v>75</v>
      </c>
      <c r="L9" s="19">
        <v>71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32</v>
      </c>
    </row>
    <row r="10" spans="2:18" x14ac:dyDescent="0.25">
      <c r="B10" s="18">
        <f>B9+1</f>
        <v>2</v>
      </c>
      <c r="C10" s="32" t="s">
        <v>148</v>
      </c>
      <c r="D10" s="53" t="s">
        <v>94</v>
      </c>
      <c r="E10" s="53"/>
      <c r="F10" s="53"/>
      <c r="G10" s="53"/>
      <c r="H10" s="53"/>
      <c r="I10" s="53"/>
      <c r="J10" s="19">
        <v>80</v>
      </c>
      <c r="K10" s="19">
        <v>70</v>
      </c>
      <c r="L10" s="19">
        <v>72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50" si="0">SUM(J10:P10)/7</f>
        <v>31.714285714285715</v>
      </c>
    </row>
    <row r="11" spans="2:18" x14ac:dyDescent="0.25">
      <c r="B11" s="18">
        <f t="shared" ref="B11:B55" si="1">B10+1</f>
        <v>3</v>
      </c>
      <c r="C11" s="32" t="s">
        <v>149</v>
      </c>
      <c r="D11" s="53" t="s">
        <v>95</v>
      </c>
      <c r="E11" s="53"/>
      <c r="F11" s="53"/>
      <c r="G11" s="53"/>
      <c r="H11" s="53"/>
      <c r="I11" s="53"/>
      <c r="J11" s="19">
        <v>81</v>
      </c>
      <c r="K11" s="19">
        <v>80</v>
      </c>
      <c r="L11" s="19">
        <v>75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33.714285714285715</v>
      </c>
    </row>
    <row r="12" spans="2:18" x14ac:dyDescent="0.25">
      <c r="B12" s="18">
        <f t="shared" si="1"/>
        <v>4</v>
      </c>
      <c r="C12" s="32" t="s">
        <v>150</v>
      </c>
      <c r="D12" s="53" t="s">
        <v>96</v>
      </c>
      <c r="E12" s="53"/>
      <c r="F12" s="53"/>
      <c r="G12" s="53"/>
      <c r="H12" s="53"/>
      <c r="I12" s="53"/>
      <c r="J12" s="19">
        <v>81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11.571428571428571</v>
      </c>
    </row>
    <row r="13" spans="2:18" x14ac:dyDescent="0.25">
      <c r="B13" s="18">
        <f t="shared" si="1"/>
        <v>5</v>
      </c>
      <c r="C13" s="32" t="s">
        <v>151</v>
      </c>
      <c r="D13" s="53" t="s">
        <v>97</v>
      </c>
      <c r="E13" s="53"/>
      <c r="F13" s="53"/>
      <c r="G13" s="53"/>
      <c r="H13" s="53"/>
      <c r="I13" s="53"/>
      <c r="J13" s="19">
        <v>79</v>
      </c>
      <c r="K13" s="19">
        <v>75</v>
      </c>
      <c r="L13" s="19">
        <v>78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33.142857142857146</v>
      </c>
    </row>
    <row r="14" spans="2:18" x14ac:dyDescent="0.25">
      <c r="B14" s="18">
        <f t="shared" si="1"/>
        <v>6</v>
      </c>
      <c r="C14" s="32" t="s">
        <v>152</v>
      </c>
      <c r="D14" s="53" t="s">
        <v>98</v>
      </c>
      <c r="E14" s="53"/>
      <c r="F14" s="53"/>
      <c r="G14" s="53"/>
      <c r="H14" s="53"/>
      <c r="I14" s="53"/>
      <c r="J14" s="19">
        <v>79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11.285714285714286</v>
      </c>
    </row>
    <row r="15" spans="2:18" x14ac:dyDescent="0.25">
      <c r="B15" s="18">
        <f t="shared" si="1"/>
        <v>7</v>
      </c>
      <c r="C15" s="32" t="s">
        <v>153</v>
      </c>
      <c r="D15" s="53" t="s">
        <v>216</v>
      </c>
      <c r="E15" s="53"/>
      <c r="F15" s="53"/>
      <c r="G15" s="53"/>
      <c r="H15" s="53"/>
      <c r="I15" s="53"/>
      <c r="J15" s="19">
        <v>80</v>
      </c>
      <c r="K15" s="19">
        <v>78</v>
      </c>
      <c r="L15" s="19">
        <v>76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33.428571428571431</v>
      </c>
    </row>
    <row r="16" spans="2:18" x14ac:dyDescent="0.25">
      <c r="B16" s="18">
        <f t="shared" si="1"/>
        <v>8</v>
      </c>
      <c r="C16" s="32" t="s">
        <v>154</v>
      </c>
      <c r="D16" s="53" t="s">
        <v>99</v>
      </c>
      <c r="E16" s="53"/>
      <c r="F16" s="53"/>
      <c r="G16" s="53"/>
      <c r="H16" s="53"/>
      <c r="I16" s="53"/>
      <c r="J16" s="19">
        <v>81</v>
      </c>
      <c r="K16" s="19">
        <v>80</v>
      </c>
      <c r="L16" s="19">
        <v>75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33.714285714285715</v>
      </c>
    </row>
    <row r="17" spans="2:17" x14ac:dyDescent="0.25">
      <c r="B17" s="18">
        <f t="shared" si="1"/>
        <v>9</v>
      </c>
      <c r="C17" s="32" t="s">
        <v>155</v>
      </c>
      <c r="D17" s="53" t="s">
        <v>100</v>
      </c>
      <c r="E17" s="53"/>
      <c r="F17" s="53"/>
      <c r="G17" s="53"/>
      <c r="H17" s="53"/>
      <c r="I17" s="53"/>
      <c r="J17" s="19">
        <v>81</v>
      </c>
      <c r="K17" s="19">
        <v>80</v>
      </c>
      <c r="L17" s="19">
        <v>76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33.857142857142854</v>
      </c>
    </row>
    <row r="18" spans="2:17" x14ac:dyDescent="0.25">
      <c r="B18" s="30">
        <v>10</v>
      </c>
      <c r="C18" s="32" t="s">
        <v>156</v>
      </c>
      <c r="D18" s="57" t="s">
        <v>217</v>
      </c>
      <c r="E18" s="58"/>
      <c r="F18" s="58"/>
      <c r="G18" s="58"/>
      <c r="H18" s="58"/>
      <c r="I18" s="59"/>
      <c r="J18" s="31">
        <v>80</v>
      </c>
      <c r="K18" s="31">
        <v>81</v>
      </c>
      <c r="L18" s="31">
        <v>79</v>
      </c>
      <c r="M18" s="31">
        <v>0</v>
      </c>
      <c r="N18" s="31">
        <v>0</v>
      </c>
      <c r="O18" s="31">
        <v>0</v>
      </c>
      <c r="P18" s="31">
        <v>0</v>
      </c>
      <c r="Q18" s="14">
        <f t="shared" si="0"/>
        <v>34.285714285714285</v>
      </c>
    </row>
    <row r="19" spans="2:17" x14ac:dyDescent="0.25">
      <c r="B19" s="30">
        <v>11</v>
      </c>
      <c r="C19" s="32" t="s">
        <v>157</v>
      </c>
      <c r="D19" s="53" t="s">
        <v>101</v>
      </c>
      <c r="E19" s="53"/>
      <c r="F19" s="53"/>
      <c r="G19" s="53"/>
      <c r="H19" s="53"/>
      <c r="I19" s="53"/>
      <c r="J19" s="19">
        <v>80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11.428571428571429</v>
      </c>
    </row>
    <row r="20" spans="2:17" x14ac:dyDescent="0.25">
      <c r="B20" s="30">
        <v>12</v>
      </c>
      <c r="C20" s="32" t="s">
        <v>209</v>
      </c>
      <c r="D20" s="53" t="s">
        <v>102</v>
      </c>
      <c r="E20" s="53"/>
      <c r="F20" s="53"/>
      <c r="G20" s="53"/>
      <c r="H20" s="53"/>
      <c r="I20" s="53"/>
      <c r="J20" s="19">
        <v>79</v>
      </c>
      <c r="K20" s="19">
        <v>75</v>
      </c>
      <c r="L20" s="19">
        <v>72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32.285714285714285</v>
      </c>
    </row>
    <row r="21" spans="2:17" x14ac:dyDescent="0.25">
      <c r="B21" s="30">
        <v>13</v>
      </c>
      <c r="C21" s="32" t="s">
        <v>158</v>
      </c>
      <c r="D21" s="53" t="s">
        <v>103</v>
      </c>
      <c r="E21" s="53"/>
      <c r="F21" s="53"/>
      <c r="G21" s="53"/>
      <c r="H21" s="53"/>
      <c r="I21" s="53"/>
      <c r="J21" s="19">
        <v>78</v>
      </c>
      <c r="K21" s="19">
        <v>75</v>
      </c>
      <c r="L21" s="19">
        <v>79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33.142857142857146</v>
      </c>
    </row>
    <row r="22" spans="2:17" x14ac:dyDescent="0.25">
      <c r="B22" s="30">
        <v>14</v>
      </c>
      <c r="C22" s="33" t="s">
        <v>219</v>
      </c>
      <c r="D22" s="53" t="s">
        <v>104</v>
      </c>
      <c r="E22" s="53"/>
      <c r="F22" s="53"/>
      <c r="G22" s="53"/>
      <c r="H22" s="53"/>
      <c r="I22" s="53"/>
      <c r="J22" s="19">
        <v>76</v>
      </c>
      <c r="K22" s="19">
        <v>70</v>
      </c>
      <c r="L22" s="19">
        <v>70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30.857142857142858</v>
      </c>
    </row>
    <row r="23" spans="2:17" x14ac:dyDescent="0.25">
      <c r="B23" s="30">
        <v>15</v>
      </c>
      <c r="C23" s="32" t="s">
        <v>159</v>
      </c>
      <c r="D23" s="53" t="s">
        <v>105</v>
      </c>
      <c r="E23" s="53"/>
      <c r="F23" s="53"/>
      <c r="G23" s="53"/>
      <c r="H23" s="53"/>
      <c r="I23" s="53"/>
      <c r="J23" s="19">
        <v>78</v>
      </c>
      <c r="K23" s="19">
        <v>70</v>
      </c>
      <c r="L23" s="19">
        <v>71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31.285714285714285</v>
      </c>
    </row>
    <row r="24" spans="2:17" x14ac:dyDescent="0.25">
      <c r="B24" s="30">
        <v>16</v>
      </c>
      <c r="C24" s="32" t="s">
        <v>160</v>
      </c>
      <c r="D24" s="54" t="s">
        <v>162</v>
      </c>
      <c r="E24" s="55"/>
      <c r="F24" s="55"/>
      <c r="G24" s="55"/>
      <c r="H24" s="55"/>
      <c r="I24" s="56"/>
      <c r="J24" s="28">
        <v>80</v>
      </c>
      <c r="K24" s="28">
        <v>76</v>
      </c>
      <c r="L24" s="28">
        <v>78</v>
      </c>
      <c r="M24" s="28">
        <v>0</v>
      </c>
      <c r="N24" s="28">
        <v>0</v>
      </c>
      <c r="O24" s="28" t="s">
        <v>163</v>
      </c>
      <c r="P24" s="28" t="s">
        <v>163</v>
      </c>
      <c r="Q24" s="14">
        <v>14</v>
      </c>
    </row>
    <row r="25" spans="2:17" x14ac:dyDescent="0.25">
      <c r="B25" s="30">
        <v>17</v>
      </c>
      <c r="C25" s="32" t="s">
        <v>161</v>
      </c>
      <c r="D25" s="53" t="s">
        <v>106</v>
      </c>
      <c r="E25" s="53"/>
      <c r="F25" s="53"/>
      <c r="G25" s="53"/>
      <c r="H25" s="53"/>
      <c r="I25" s="53"/>
      <c r="J25" s="19">
        <v>75</v>
      </c>
      <c r="K25" s="19">
        <v>80</v>
      </c>
      <c r="L25" s="19">
        <v>74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32.714285714285715</v>
      </c>
    </row>
    <row r="26" spans="2:17" x14ac:dyDescent="0.25">
      <c r="B26" s="30">
        <v>18</v>
      </c>
      <c r="C26" s="32" t="s">
        <v>220</v>
      </c>
      <c r="D26" s="53" t="s">
        <v>218</v>
      </c>
      <c r="E26" s="53"/>
      <c r="F26" s="53"/>
      <c r="G26" s="53"/>
      <c r="H26" s="53"/>
      <c r="I26" s="53"/>
      <c r="J26" s="19">
        <v>78</v>
      </c>
      <c r="K26" s="19">
        <v>79</v>
      </c>
      <c r="L26" s="19">
        <v>72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32.714285714285715</v>
      </c>
    </row>
    <row r="27" spans="2:17" x14ac:dyDescent="0.25">
      <c r="B27" s="30">
        <v>19</v>
      </c>
      <c r="C27" s="32" t="s">
        <v>210</v>
      </c>
      <c r="D27" s="53" t="s">
        <v>107</v>
      </c>
      <c r="E27" s="53"/>
      <c r="F27" s="53"/>
      <c r="G27" s="53"/>
      <c r="H27" s="53"/>
      <c r="I27" s="53"/>
      <c r="J27" s="19">
        <v>79</v>
      </c>
      <c r="K27" s="19">
        <v>70</v>
      </c>
      <c r="L27" s="19">
        <v>71</v>
      </c>
      <c r="M27" s="19">
        <v>0</v>
      </c>
      <c r="N27" s="19">
        <v>0</v>
      </c>
      <c r="O27" s="19">
        <v>0</v>
      </c>
      <c r="P27" s="19">
        <v>0</v>
      </c>
      <c r="Q27" s="14">
        <f t="shared" si="0"/>
        <v>31.428571428571427</v>
      </c>
    </row>
    <row r="28" spans="2:17" x14ac:dyDescent="0.25">
      <c r="B28" s="30">
        <v>20</v>
      </c>
      <c r="C28" s="32" t="s">
        <v>164</v>
      </c>
      <c r="D28" s="53" t="s">
        <v>108</v>
      </c>
      <c r="E28" s="53"/>
      <c r="F28" s="53"/>
      <c r="G28" s="53"/>
      <c r="H28" s="53"/>
      <c r="I28" s="53"/>
      <c r="J28" s="19">
        <v>80</v>
      </c>
      <c r="K28" s="19">
        <v>70</v>
      </c>
      <c r="L28" s="19">
        <v>70</v>
      </c>
      <c r="M28" s="19">
        <v>0</v>
      </c>
      <c r="N28" s="19">
        <v>0</v>
      </c>
      <c r="O28" s="19">
        <v>0</v>
      </c>
      <c r="P28" s="19">
        <v>0</v>
      </c>
      <c r="Q28" s="14">
        <f t="shared" si="0"/>
        <v>31.428571428571427</v>
      </c>
    </row>
    <row r="29" spans="2:17" x14ac:dyDescent="0.25">
      <c r="B29" s="30">
        <v>21</v>
      </c>
      <c r="C29" s="32" t="s">
        <v>165</v>
      </c>
      <c r="D29" s="53" t="s">
        <v>109</v>
      </c>
      <c r="E29" s="53"/>
      <c r="F29" s="53"/>
      <c r="G29" s="53"/>
      <c r="H29" s="53"/>
      <c r="I29" s="53"/>
      <c r="J29" s="19">
        <v>79</v>
      </c>
      <c r="K29" s="19"/>
      <c r="L29" s="19"/>
      <c r="M29" s="19"/>
      <c r="N29" s="19"/>
      <c r="O29" s="19"/>
      <c r="P29" s="19"/>
      <c r="Q29" s="14">
        <f t="shared" si="0"/>
        <v>11.285714285714286</v>
      </c>
    </row>
    <row r="30" spans="2:17" x14ac:dyDescent="0.25">
      <c r="B30" s="30">
        <v>22</v>
      </c>
      <c r="C30" s="32" t="s">
        <v>166</v>
      </c>
      <c r="D30" s="53" t="s">
        <v>110</v>
      </c>
      <c r="E30" s="53"/>
      <c r="F30" s="53"/>
      <c r="G30" s="53"/>
      <c r="H30" s="53"/>
      <c r="I30" s="53"/>
      <c r="J30" s="19">
        <v>79</v>
      </c>
      <c r="K30" s="19">
        <v>75</v>
      </c>
      <c r="L30" s="19">
        <v>76</v>
      </c>
      <c r="M30" s="19"/>
      <c r="N30" s="19"/>
      <c r="O30" s="19"/>
      <c r="P30" s="19"/>
      <c r="Q30" s="14">
        <f t="shared" si="0"/>
        <v>32.857142857142854</v>
      </c>
    </row>
    <row r="31" spans="2:17" x14ac:dyDescent="0.25">
      <c r="B31" s="18">
        <f t="shared" si="1"/>
        <v>23</v>
      </c>
      <c r="D31" s="47"/>
      <c r="E31" s="47"/>
      <c r="F31" s="47"/>
      <c r="G31" s="47"/>
      <c r="H31" s="47"/>
      <c r="I31" s="47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7"/>
      <c r="E32" s="47"/>
      <c r="F32" s="47"/>
      <c r="G32" s="47"/>
      <c r="H32" s="47"/>
      <c r="I32" s="47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7"/>
      <c r="E33" s="47"/>
      <c r="F33" s="47"/>
      <c r="G33" s="47"/>
      <c r="H33" s="47"/>
      <c r="I33" s="47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7"/>
      <c r="E34" s="47"/>
      <c r="F34" s="47"/>
      <c r="G34" s="47"/>
      <c r="H34" s="47"/>
      <c r="I34" s="47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7"/>
      <c r="E35" s="47"/>
      <c r="F35" s="47"/>
      <c r="G35" s="47"/>
      <c r="H35" s="47"/>
      <c r="I35" s="47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7"/>
      <c r="E36" s="47"/>
      <c r="F36" s="47"/>
      <c r="G36" s="47"/>
      <c r="H36" s="47"/>
      <c r="I36" s="47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7"/>
      <c r="E37" s="47"/>
      <c r="F37" s="47"/>
      <c r="G37" s="47"/>
      <c r="H37" s="47"/>
      <c r="I37" s="47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7"/>
      <c r="E38" s="47"/>
      <c r="F38" s="47"/>
      <c r="G38" s="47"/>
      <c r="H38" s="47"/>
      <c r="I38" s="47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7"/>
      <c r="E39" s="47"/>
      <c r="F39" s="47"/>
      <c r="G39" s="47"/>
      <c r="H39" s="47"/>
      <c r="I39" s="47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7"/>
      <c r="E40" s="47"/>
      <c r="F40" s="47"/>
      <c r="G40" s="47"/>
      <c r="H40" s="47"/>
      <c r="I40" s="47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18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18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1"/>
        <v>42</v>
      </c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>
        <f t="shared" si="1"/>
        <v>43</v>
      </c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9"/>
      <c r="D53" s="47"/>
      <c r="E53" s="47"/>
      <c r="F53" s="47"/>
      <c r="G53" s="47"/>
      <c r="H53" s="47"/>
      <c r="I53" s="47"/>
      <c r="J53" s="19"/>
      <c r="K53" s="19"/>
      <c r="L53" s="19"/>
      <c r="M53" s="19"/>
      <c r="N53" s="19"/>
      <c r="O53" s="19"/>
      <c r="P53" s="19"/>
      <c r="Q53" s="14">
        <f>SUM(J53:P53)/7</f>
        <v>0</v>
      </c>
    </row>
    <row r="54" spans="2:17" x14ac:dyDescent="0.25">
      <c r="B54" s="18">
        <f t="shared" si="1"/>
        <v>46</v>
      </c>
      <c r="C54" s="9"/>
      <c r="D54" s="47"/>
      <c r="E54" s="47"/>
      <c r="F54" s="47"/>
      <c r="G54" s="47"/>
      <c r="H54" s="47"/>
      <c r="I54" s="47"/>
      <c r="J54" s="19"/>
      <c r="K54" s="19"/>
      <c r="L54" s="19"/>
      <c r="M54" s="19"/>
      <c r="N54" s="19"/>
      <c r="O54" s="19"/>
      <c r="P54" s="19"/>
      <c r="Q54" s="14">
        <f>SUM(J54:P54)/7</f>
        <v>0</v>
      </c>
    </row>
    <row r="55" spans="2:17" x14ac:dyDescent="0.25">
      <c r="B55" s="18">
        <f t="shared" si="1"/>
        <v>47</v>
      </c>
      <c r="C55" s="22"/>
      <c r="D55" s="50"/>
      <c r="E55" s="51"/>
      <c r="F55" s="51"/>
      <c r="G55" s="51"/>
      <c r="H55" s="51"/>
      <c r="I55" s="52"/>
      <c r="J55" s="3"/>
      <c r="K55" s="3"/>
      <c r="L55" s="3"/>
      <c r="M55" s="3"/>
      <c r="N55" s="3"/>
      <c r="O55" s="3"/>
      <c r="P55" s="3"/>
      <c r="Q55" s="14">
        <f>SUM(J55:P55)/7</f>
        <v>0</v>
      </c>
    </row>
    <row r="56" spans="2:17" x14ac:dyDescent="0.25">
      <c r="C56" s="35"/>
      <c r="D56" s="35"/>
      <c r="E56" s="17"/>
      <c r="H56" s="39" t="s">
        <v>19</v>
      </c>
      <c r="I56" s="39"/>
      <c r="J56" s="23">
        <f t="shared" ref="J56:P56" si="2">COUNTIF(J9:J55,"&gt;=70")</f>
        <v>22</v>
      </c>
      <c r="K56" s="23">
        <f t="shared" si="2"/>
        <v>18</v>
      </c>
      <c r="L56" s="23">
        <f t="shared" si="2"/>
        <v>18</v>
      </c>
      <c r="M56" s="23">
        <f t="shared" si="2"/>
        <v>0</v>
      </c>
      <c r="N56" s="23">
        <f t="shared" si="2"/>
        <v>0</v>
      </c>
      <c r="O56" s="23">
        <f t="shared" si="2"/>
        <v>0</v>
      </c>
      <c r="P56" s="23">
        <f t="shared" si="2"/>
        <v>0</v>
      </c>
      <c r="Q56" s="27">
        <f>COUNTIF(Q9:Q50,"&gt;=70")</f>
        <v>0</v>
      </c>
    </row>
    <row r="57" spans="2:17" x14ac:dyDescent="0.25">
      <c r="C57" s="35"/>
      <c r="D57" s="35"/>
      <c r="E57" s="21"/>
      <c r="H57" s="45" t="s">
        <v>20</v>
      </c>
      <c r="I57" s="45"/>
      <c r="J57" s="24">
        <f t="shared" ref="J57:Q57" si="3">COUNTIF(J9:J55,"&lt;70")</f>
        <v>0</v>
      </c>
      <c r="K57" s="24">
        <f t="shared" si="3"/>
        <v>3</v>
      </c>
      <c r="L57" s="24">
        <f t="shared" si="3"/>
        <v>3</v>
      </c>
      <c r="M57" s="24">
        <f t="shared" si="3"/>
        <v>20</v>
      </c>
      <c r="N57" s="24">
        <f t="shared" si="3"/>
        <v>20</v>
      </c>
      <c r="O57" s="24">
        <f t="shared" si="3"/>
        <v>19</v>
      </c>
      <c r="P57" s="24">
        <f t="shared" si="3"/>
        <v>19</v>
      </c>
      <c r="Q57" s="24">
        <f t="shared" si="3"/>
        <v>47</v>
      </c>
    </row>
    <row r="58" spans="2:17" x14ac:dyDescent="0.25">
      <c r="C58" s="35"/>
      <c r="D58" s="35"/>
      <c r="E58" s="35"/>
      <c r="H58" s="45" t="s">
        <v>21</v>
      </c>
      <c r="I58" s="45"/>
      <c r="J58" s="24">
        <f t="shared" ref="J58:Q58" si="4">COUNT(J9:J55)</f>
        <v>22</v>
      </c>
      <c r="K58" s="24">
        <f t="shared" si="4"/>
        <v>21</v>
      </c>
      <c r="L58" s="24">
        <f t="shared" si="4"/>
        <v>21</v>
      </c>
      <c r="M58" s="24">
        <f t="shared" si="4"/>
        <v>20</v>
      </c>
      <c r="N58" s="24">
        <f t="shared" si="4"/>
        <v>20</v>
      </c>
      <c r="O58" s="24">
        <f t="shared" si="4"/>
        <v>19</v>
      </c>
      <c r="P58" s="24">
        <f t="shared" si="4"/>
        <v>19</v>
      </c>
      <c r="Q58" s="24">
        <f t="shared" si="4"/>
        <v>47</v>
      </c>
    </row>
    <row r="59" spans="2:17" x14ac:dyDescent="0.25">
      <c r="C59" s="35"/>
      <c r="D59" s="35"/>
      <c r="E59" s="17"/>
      <c r="F59" s="12"/>
      <c r="H59" s="40" t="s">
        <v>16</v>
      </c>
      <c r="I59" s="40"/>
      <c r="J59" s="25">
        <f>J56/J58</f>
        <v>1</v>
      </c>
      <c r="K59" s="26">
        <f t="shared" ref="K59:Q59" si="5">K56/K58</f>
        <v>0.8571428571428571</v>
      </c>
      <c r="L59" s="26">
        <f t="shared" si="5"/>
        <v>0.8571428571428571</v>
      </c>
      <c r="M59" s="26">
        <f t="shared" si="5"/>
        <v>0</v>
      </c>
      <c r="N59" s="26">
        <f t="shared" si="5"/>
        <v>0</v>
      </c>
      <c r="O59" s="26">
        <f t="shared" si="5"/>
        <v>0</v>
      </c>
      <c r="P59" s="26">
        <f t="shared" si="5"/>
        <v>0</v>
      </c>
      <c r="Q59" s="26">
        <f t="shared" si="5"/>
        <v>0</v>
      </c>
    </row>
    <row r="60" spans="2:17" x14ac:dyDescent="0.25">
      <c r="C60" s="35"/>
      <c r="D60" s="35"/>
      <c r="E60" s="17"/>
      <c r="F60" s="12"/>
      <c r="H60" s="40" t="s">
        <v>17</v>
      </c>
      <c r="I60" s="40"/>
      <c r="J60" s="25">
        <f>J57/J58</f>
        <v>0</v>
      </c>
      <c r="K60" s="25">
        <f t="shared" ref="K60:Q60" si="6">K57/K58</f>
        <v>0.14285714285714285</v>
      </c>
      <c r="L60" s="26">
        <f t="shared" si="6"/>
        <v>0.14285714285714285</v>
      </c>
      <c r="M60" s="26">
        <f t="shared" si="6"/>
        <v>1</v>
      </c>
      <c r="N60" s="26">
        <f t="shared" si="6"/>
        <v>1</v>
      </c>
      <c r="O60" s="26">
        <f t="shared" si="6"/>
        <v>1</v>
      </c>
      <c r="P60" s="26">
        <f t="shared" si="6"/>
        <v>1</v>
      </c>
      <c r="Q60" s="26">
        <f t="shared" si="6"/>
        <v>1</v>
      </c>
    </row>
    <row r="61" spans="2:17" x14ac:dyDescent="0.25">
      <c r="C61" s="35"/>
      <c r="D61" s="35"/>
      <c r="E61" s="21"/>
      <c r="F61" s="12"/>
    </row>
    <row r="62" spans="2:17" x14ac:dyDescent="0.25">
      <c r="C62" s="17"/>
      <c r="D62" s="17"/>
      <c r="E62" s="21"/>
      <c r="F62" s="12"/>
    </row>
    <row r="63" spans="2:17" x14ac:dyDescent="0.25">
      <c r="J63" s="41"/>
      <c r="K63" s="41"/>
      <c r="L63" s="41"/>
      <c r="M63" s="41"/>
      <c r="N63" s="41"/>
      <c r="O63" s="41"/>
      <c r="P63" s="41"/>
    </row>
    <row r="64" spans="2:17" x14ac:dyDescent="0.25">
      <c r="J64" s="34" t="s">
        <v>18</v>
      </c>
      <c r="K64" s="34"/>
      <c r="L64" s="34"/>
      <c r="M64" s="34"/>
      <c r="N64" s="34"/>
      <c r="O64" s="34"/>
      <c r="P64" s="34"/>
    </row>
  </sheetData>
  <mergeCells count="69">
    <mergeCell ref="C57:D57"/>
    <mergeCell ref="H57:I57"/>
    <mergeCell ref="C61:D61"/>
    <mergeCell ref="J63:P63"/>
    <mergeCell ref="J64:P64"/>
    <mergeCell ref="C58:E58"/>
    <mergeCell ref="H58:I58"/>
    <mergeCell ref="C59:D59"/>
    <mergeCell ref="H59:I59"/>
    <mergeCell ref="C60:D60"/>
    <mergeCell ref="H60:I60"/>
    <mergeCell ref="D52:I52"/>
    <mergeCell ref="D53:I53"/>
    <mergeCell ref="D54:I54"/>
    <mergeCell ref="D55:I55"/>
    <mergeCell ref="C56:D56"/>
    <mergeCell ref="H56:I56"/>
    <mergeCell ref="D51:I51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14:I14"/>
    <mergeCell ref="D15:I15"/>
    <mergeCell ref="D16:I16"/>
    <mergeCell ref="D17:I17"/>
    <mergeCell ref="D19:I19"/>
    <mergeCell ref="D20:I20"/>
    <mergeCell ref="D24:I24"/>
    <mergeCell ref="D21:I21"/>
    <mergeCell ref="D22:I22"/>
    <mergeCell ref="D23:I23"/>
    <mergeCell ref="D25:I25"/>
    <mergeCell ref="D26:I26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="141" zoomScaleNormal="84" workbookViewId="0">
      <selection activeCell="K34" sqref="K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0"/>
      <c r="R3" s="20"/>
    </row>
    <row r="4" spans="2:18" x14ac:dyDescent="0.25">
      <c r="C4" t="s">
        <v>0</v>
      </c>
      <c r="D4" s="42" t="s">
        <v>28</v>
      </c>
      <c r="E4" s="42"/>
      <c r="F4" s="42"/>
      <c r="G4" s="42"/>
      <c r="I4" t="s">
        <v>1</v>
      </c>
      <c r="J4" s="43" t="s">
        <v>29</v>
      </c>
      <c r="K4" s="43"/>
      <c r="M4" t="s">
        <v>2</v>
      </c>
      <c r="N4" s="44">
        <v>45009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31</v>
      </c>
      <c r="E6" s="43"/>
      <c r="F6" s="43"/>
      <c r="G6" s="43"/>
      <c r="I6" s="36" t="s">
        <v>22</v>
      </c>
      <c r="J6" s="36"/>
      <c r="K6" s="37" t="s">
        <v>26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167</v>
      </c>
      <c r="D9" s="53" t="s">
        <v>129</v>
      </c>
      <c r="E9" s="53"/>
      <c r="F9" s="53"/>
      <c r="G9" s="53"/>
      <c r="H9" s="53"/>
      <c r="I9" s="53"/>
      <c r="J9" s="19">
        <v>78</v>
      </c>
      <c r="K9" s="19">
        <v>75</v>
      </c>
      <c r="L9" s="19">
        <v>78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33</v>
      </c>
    </row>
    <row r="10" spans="2:18" x14ac:dyDescent="0.25">
      <c r="B10" s="18">
        <f>B9+1</f>
        <v>2</v>
      </c>
      <c r="C10" s="18" t="s">
        <v>168</v>
      </c>
      <c r="D10" s="53" t="s">
        <v>130</v>
      </c>
      <c r="E10" s="53"/>
      <c r="F10" s="53"/>
      <c r="G10" s="53"/>
      <c r="H10" s="53"/>
      <c r="I10" s="53"/>
      <c r="J10" s="19">
        <v>76</v>
      </c>
      <c r="K10" s="19">
        <v>79</v>
      </c>
      <c r="L10" s="19">
        <v>75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32.857142857142854</v>
      </c>
    </row>
    <row r="11" spans="2:18" x14ac:dyDescent="0.25">
      <c r="B11" s="18">
        <f t="shared" ref="B11:B53" si="1">B10+1</f>
        <v>3</v>
      </c>
      <c r="C11" s="18" t="s">
        <v>169</v>
      </c>
      <c r="D11" s="53" t="s">
        <v>131</v>
      </c>
      <c r="E11" s="53"/>
      <c r="F11" s="53"/>
      <c r="G11" s="53"/>
      <c r="H11" s="53"/>
      <c r="I11" s="53"/>
      <c r="J11" s="19">
        <v>78</v>
      </c>
      <c r="K11" s="19">
        <v>75</v>
      </c>
      <c r="L11" s="19">
        <v>70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31.857142857142858</v>
      </c>
    </row>
    <row r="12" spans="2:18" x14ac:dyDescent="0.25">
      <c r="B12" s="18">
        <f t="shared" si="1"/>
        <v>4</v>
      </c>
      <c r="C12" s="18" t="s">
        <v>170</v>
      </c>
      <c r="D12" s="53" t="s">
        <v>212</v>
      </c>
      <c r="E12" s="53"/>
      <c r="F12" s="53"/>
      <c r="G12" s="53"/>
      <c r="H12" s="53"/>
      <c r="I12" s="53"/>
      <c r="J12" s="19">
        <v>77</v>
      </c>
      <c r="K12" s="19">
        <v>75</v>
      </c>
      <c r="L12" s="19">
        <v>70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31.714285714285715</v>
      </c>
    </row>
    <row r="13" spans="2:18" x14ac:dyDescent="0.25">
      <c r="B13" s="18">
        <f t="shared" si="1"/>
        <v>5</v>
      </c>
      <c r="C13" s="18" t="s">
        <v>171</v>
      </c>
      <c r="D13" s="53" t="s">
        <v>132</v>
      </c>
      <c r="E13" s="53"/>
      <c r="F13" s="53"/>
      <c r="G13" s="53"/>
      <c r="H13" s="53"/>
      <c r="I13" s="53"/>
      <c r="J13" s="19">
        <v>78</v>
      </c>
      <c r="K13" s="19">
        <v>76</v>
      </c>
      <c r="L13" s="19">
        <v>79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33.285714285714285</v>
      </c>
    </row>
    <row r="14" spans="2:18" x14ac:dyDescent="0.25">
      <c r="B14" s="18">
        <f t="shared" si="1"/>
        <v>6</v>
      </c>
      <c r="C14" s="18" t="s">
        <v>172</v>
      </c>
      <c r="D14" s="53" t="s">
        <v>133</v>
      </c>
      <c r="E14" s="53"/>
      <c r="F14" s="53"/>
      <c r="G14" s="53"/>
      <c r="H14" s="53"/>
      <c r="I14" s="53"/>
      <c r="J14" s="19">
        <v>76</v>
      </c>
      <c r="K14" s="19">
        <v>75</v>
      </c>
      <c r="L14" s="19">
        <v>80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33</v>
      </c>
    </row>
    <row r="15" spans="2:18" x14ac:dyDescent="0.25">
      <c r="B15" s="18">
        <f t="shared" si="1"/>
        <v>7</v>
      </c>
      <c r="C15" s="18" t="s">
        <v>173</v>
      </c>
      <c r="D15" s="53" t="s">
        <v>134</v>
      </c>
      <c r="E15" s="53"/>
      <c r="F15" s="53"/>
      <c r="G15" s="53"/>
      <c r="H15" s="53"/>
      <c r="I15" s="53"/>
      <c r="J15" s="19">
        <v>76</v>
      </c>
      <c r="K15" s="19">
        <v>75</v>
      </c>
      <c r="L15" s="19">
        <v>80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33</v>
      </c>
    </row>
    <row r="16" spans="2:18" x14ac:dyDescent="0.25">
      <c r="B16" s="18">
        <f t="shared" si="1"/>
        <v>8</v>
      </c>
      <c r="C16" s="18" t="s">
        <v>174</v>
      </c>
      <c r="D16" s="53" t="s">
        <v>135</v>
      </c>
      <c r="E16" s="53"/>
      <c r="F16" s="53"/>
      <c r="G16" s="53"/>
      <c r="H16" s="53"/>
      <c r="I16" s="53"/>
      <c r="J16" s="19">
        <v>79</v>
      </c>
      <c r="K16" s="19">
        <v>76</v>
      </c>
      <c r="L16" s="19">
        <v>80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33.571428571428569</v>
      </c>
    </row>
    <row r="17" spans="2:17" x14ac:dyDescent="0.25">
      <c r="B17" s="18">
        <f t="shared" si="1"/>
        <v>9</v>
      </c>
      <c r="C17" s="18" t="s">
        <v>175</v>
      </c>
      <c r="D17" s="53" t="s">
        <v>136</v>
      </c>
      <c r="E17" s="53"/>
      <c r="F17" s="53"/>
      <c r="G17" s="53"/>
      <c r="H17" s="53"/>
      <c r="I17" s="53"/>
      <c r="J17" s="19">
        <v>78</v>
      </c>
      <c r="K17" s="19">
        <v>77</v>
      </c>
      <c r="L17" s="19">
        <v>72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32.428571428571431</v>
      </c>
    </row>
    <row r="18" spans="2:17" x14ac:dyDescent="0.25">
      <c r="B18" s="18">
        <f t="shared" si="1"/>
        <v>10</v>
      </c>
      <c r="C18" s="18" t="s">
        <v>176</v>
      </c>
      <c r="D18" s="53" t="s">
        <v>137</v>
      </c>
      <c r="E18" s="53"/>
      <c r="F18" s="53"/>
      <c r="G18" s="53"/>
      <c r="H18" s="53"/>
      <c r="I18" s="53"/>
      <c r="J18" s="19">
        <v>77</v>
      </c>
      <c r="K18" s="19">
        <v>78</v>
      </c>
      <c r="L18" s="19">
        <v>72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32.428571428571431</v>
      </c>
    </row>
    <row r="19" spans="2:17" x14ac:dyDescent="0.25">
      <c r="B19" s="18">
        <f t="shared" si="1"/>
        <v>11</v>
      </c>
      <c r="C19" s="18" t="s">
        <v>177</v>
      </c>
      <c r="D19" s="53" t="s">
        <v>138</v>
      </c>
      <c r="E19" s="53"/>
      <c r="F19" s="53"/>
      <c r="G19" s="53"/>
      <c r="H19" s="53"/>
      <c r="I19" s="53"/>
      <c r="J19" s="19">
        <v>78</v>
      </c>
      <c r="K19" s="19">
        <v>75</v>
      </c>
      <c r="L19" s="19">
        <v>80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33.285714285714285</v>
      </c>
    </row>
    <row r="20" spans="2:17" x14ac:dyDescent="0.25">
      <c r="B20" s="18">
        <f t="shared" si="1"/>
        <v>12</v>
      </c>
      <c r="C20" s="18" t="s">
        <v>178</v>
      </c>
      <c r="D20" s="53" t="s">
        <v>213</v>
      </c>
      <c r="E20" s="53"/>
      <c r="F20" s="53"/>
      <c r="G20" s="53"/>
      <c r="H20" s="53"/>
      <c r="I20" s="53"/>
      <c r="J20" s="19">
        <v>80</v>
      </c>
      <c r="K20" s="19">
        <v>82</v>
      </c>
      <c r="L20" s="19">
        <v>80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34.571428571428569</v>
      </c>
    </row>
    <row r="21" spans="2:17" x14ac:dyDescent="0.25">
      <c r="B21" s="18">
        <f t="shared" si="1"/>
        <v>13</v>
      </c>
      <c r="C21" s="18" t="s">
        <v>179</v>
      </c>
      <c r="D21" s="53" t="s">
        <v>139</v>
      </c>
      <c r="E21" s="53"/>
      <c r="F21" s="53"/>
      <c r="G21" s="53"/>
      <c r="H21" s="53"/>
      <c r="I21" s="53"/>
      <c r="J21" s="19">
        <v>79</v>
      </c>
      <c r="K21" s="19">
        <v>78</v>
      </c>
      <c r="L21" s="19">
        <v>80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33.857142857142854</v>
      </c>
    </row>
    <row r="22" spans="2:17" x14ac:dyDescent="0.25">
      <c r="B22" s="18">
        <f t="shared" si="1"/>
        <v>14</v>
      </c>
      <c r="C22" s="18" t="s">
        <v>180</v>
      </c>
      <c r="D22" s="53" t="s">
        <v>140</v>
      </c>
      <c r="E22" s="53"/>
      <c r="F22" s="53"/>
      <c r="G22" s="53"/>
      <c r="H22" s="53"/>
      <c r="I22" s="53"/>
      <c r="J22" s="19">
        <v>76</v>
      </c>
      <c r="K22" s="19">
        <v>77</v>
      </c>
      <c r="L22" s="19">
        <v>79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33.142857142857146</v>
      </c>
    </row>
    <row r="23" spans="2:17" x14ac:dyDescent="0.25">
      <c r="B23" s="18">
        <f t="shared" si="1"/>
        <v>15</v>
      </c>
      <c r="C23" s="18" t="s">
        <v>181</v>
      </c>
      <c r="D23" s="53" t="s">
        <v>141</v>
      </c>
      <c r="E23" s="53"/>
      <c r="F23" s="53"/>
      <c r="G23" s="53"/>
      <c r="H23" s="53"/>
      <c r="I23" s="53"/>
      <c r="J23" s="19">
        <v>80</v>
      </c>
      <c r="K23" s="19">
        <v>78</v>
      </c>
      <c r="L23" s="19">
        <v>79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33.857142857142854</v>
      </c>
    </row>
    <row r="24" spans="2:17" x14ac:dyDescent="0.25">
      <c r="B24" s="18">
        <f t="shared" si="1"/>
        <v>16</v>
      </c>
      <c r="C24" s="18" t="s">
        <v>182</v>
      </c>
      <c r="D24" s="53" t="s">
        <v>142</v>
      </c>
      <c r="E24" s="53"/>
      <c r="F24" s="53"/>
      <c r="G24" s="53"/>
      <c r="H24" s="53"/>
      <c r="I24" s="53"/>
      <c r="J24" s="19">
        <v>79</v>
      </c>
      <c r="K24" s="19">
        <v>77</v>
      </c>
      <c r="L24" s="19">
        <v>75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33</v>
      </c>
    </row>
    <row r="25" spans="2:17" x14ac:dyDescent="0.25">
      <c r="B25" s="18">
        <f t="shared" si="1"/>
        <v>17</v>
      </c>
      <c r="C25" s="18" t="s">
        <v>183</v>
      </c>
      <c r="D25" s="53" t="s">
        <v>143</v>
      </c>
      <c r="E25" s="53"/>
      <c r="F25" s="53"/>
      <c r="G25" s="53"/>
      <c r="H25" s="53"/>
      <c r="I25" s="53"/>
      <c r="J25" s="19">
        <v>80</v>
      </c>
      <c r="K25" s="19">
        <v>78</v>
      </c>
      <c r="L25" s="19">
        <v>80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34</v>
      </c>
    </row>
    <row r="26" spans="2:17" x14ac:dyDescent="0.25">
      <c r="B26" s="18">
        <f t="shared" si="1"/>
        <v>18</v>
      </c>
      <c r="C26" s="18" t="s">
        <v>184</v>
      </c>
      <c r="D26" s="53" t="s">
        <v>144</v>
      </c>
      <c r="E26" s="53"/>
      <c r="F26" s="53"/>
      <c r="G26" s="53"/>
      <c r="H26" s="53"/>
      <c r="I26" s="53"/>
      <c r="J26" s="19">
        <v>80</v>
      </c>
      <c r="K26" s="19">
        <v>76</v>
      </c>
      <c r="L26" s="19">
        <v>81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33.857142857142854</v>
      </c>
    </row>
    <row r="27" spans="2:17" x14ac:dyDescent="0.25">
      <c r="B27" s="18">
        <f t="shared" si="1"/>
        <v>19</v>
      </c>
      <c r="C27" s="18" t="s">
        <v>185</v>
      </c>
      <c r="D27" s="53" t="s">
        <v>214</v>
      </c>
      <c r="E27" s="53"/>
      <c r="F27" s="53"/>
      <c r="G27" s="53"/>
      <c r="H27" s="53"/>
      <c r="I27" s="53"/>
      <c r="J27" s="19">
        <v>78</v>
      </c>
      <c r="K27" s="19">
        <v>70</v>
      </c>
      <c r="L27" s="19">
        <v>81</v>
      </c>
      <c r="M27" s="19"/>
      <c r="N27" s="19"/>
      <c r="O27" s="19"/>
      <c r="P27" s="19"/>
      <c r="Q27" s="14">
        <f t="shared" si="0"/>
        <v>32.714285714285715</v>
      </c>
    </row>
    <row r="28" spans="2:17" x14ac:dyDescent="0.25">
      <c r="B28" s="18">
        <f t="shared" si="1"/>
        <v>20</v>
      </c>
      <c r="C28" s="18" t="s">
        <v>186</v>
      </c>
      <c r="D28" s="53" t="s">
        <v>145</v>
      </c>
      <c r="E28" s="53"/>
      <c r="F28" s="53"/>
      <c r="G28" s="53"/>
      <c r="H28" s="53"/>
      <c r="I28" s="53"/>
      <c r="J28" s="19">
        <v>79</v>
      </c>
      <c r="K28" s="19">
        <v>76</v>
      </c>
      <c r="L28" s="19">
        <v>79</v>
      </c>
      <c r="M28" s="19"/>
      <c r="N28" s="19"/>
      <c r="O28" s="19"/>
      <c r="P28" s="19"/>
      <c r="Q28" s="14">
        <f t="shared" si="0"/>
        <v>33.428571428571431</v>
      </c>
    </row>
    <row r="29" spans="2:17" x14ac:dyDescent="0.25">
      <c r="B29" s="18">
        <f t="shared" si="1"/>
        <v>21</v>
      </c>
      <c r="C29" s="18" t="s">
        <v>187</v>
      </c>
      <c r="D29" s="53" t="s">
        <v>146</v>
      </c>
      <c r="E29" s="53"/>
      <c r="F29" s="53"/>
      <c r="G29" s="53"/>
      <c r="H29" s="53"/>
      <c r="I29" s="53"/>
      <c r="J29" s="19">
        <v>76</v>
      </c>
      <c r="K29" s="19">
        <v>76</v>
      </c>
      <c r="L29" s="19">
        <v>75</v>
      </c>
      <c r="M29" s="19"/>
      <c r="N29" s="19"/>
      <c r="O29" s="19"/>
      <c r="P29" s="19"/>
      <c r="Q29" s="14">
        <f t="shared" si="0"/>
        <v>32.428571428571431</v>
      </c>
    </row>
    <row r="30" spans="2:17" x14ac:dyDescent="0.25">
      <c r="B30" s="18">
        <f t="shared" si="1"/>
        <v>22</v>
      </c>
      <c r="C30" s="18" t="s">
        <v>188</v>
      </c>
      <c r="D30" s="53" t="s">
        <v>147</v>
      </c>
      <c r="E30" s="53"/>
      <c r="F30" s="53"/>
      <c r="G30" s="53"/>
      <c r="H30" s="53"/>
      <c r="I30" s="53"/>
      <c r="J30" s="19">
        <v>78</v>
      </c>
      <c r="K30" s="19"/>
      <c r="L30" s="19"/>
      <c r="M30" s="19"/>
      <c r="N30" s="19"/>
      <c r="O30" s="19"/>
      <c r="P30" s="19"/>
      <c r="Q30" s="14">
        <f t="shared" si="0"/>
        <v>11.142857142857142</v>
      </c>
    </row>
    <row r="31" spans="2:17" x14ac:dyDescent="0.25">
      <c r="B31" s="18">
        <f t="shared" si="1"/>
        <v>23</v>
      </c>
      <c r="C31" s="18"/>
      <c r="D31" s="47"/>
      <c r="E31" s="47"/>
      <c r="F31" s="47"/>
      <c r="G31" s="47"/>
      <c r="H31" s="47"/>
      <c r="I31" s="47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7"/>
      <c r="E32" s="47"/>
      <c r="F32" s="47"/>
      <c r="G32" s="47"/>
      <c r="H32" s="47"/>
      <c r="I32" s="47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7"/>
      <c r="E33" s="47"/>
      <c r="F33" s="47"/>
      <c r="G33" s="47"/>
      <c r="H33" s="47"/>
      <c r="I33" s="47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7"/>
      <c r="E34" s="47"/>
      <c r="F34" s="47"/>
      <c r="G34" s="47"/>
      <c r="H34" s="47"/>
      <c r="I34" s="47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7"/>
      <c r="E35" s="47"/>
      <c r="F35" s="47"/>
      <c r="G35" s="47"/>
      <c r="H35" s="47"/>
      <c r="I35" s="47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7"/>
      <c r="E36" s="47"/>
      <c r="F36" s="47"/>
      <c r="G36" s="47"/>
      <c r="H36" s="47"/>
      <c r="I36" s="47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7"/>
      <c r="E37" s="47"/>
      <c r="F37" s="47"/>
      <c r="G37" s="47"/>
      <c r="H37" s="47"/>
      <c r="I37" s="47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7"/>
      <c r="E38" s="47"/>
      <c r="F38" s="47"/>
      <c r="G38" s="47"/>
      <c r="H38" s="47"/>
      <c r="I38" s="47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7"/>
      <c r="E39" s="47"/>
      <c r="F39" s="47"/>
      <c r="G39" s="47"/>
      <c r="H39" s="47"/>
      <c r="I39" s="47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7"/>
      <c r="E40" s="47"/>
      <c r="F40" s="47"/>
      <c r="G40" s="47"/>
      <c r="H40" s="47"/>
      <c r="I40" s="47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5"/>
      <c r="D54" s="35"/>
      <c r="E54" s="17"/>
      <c r="H54" s="39" t="s">
        <v>19</v>
      </c>
      <c r="I54" s="39"/>
      <c r="J54" s="23">
        <f>COUNTIF(J9:J53,"&gt;=70")</f>
        <v>22</v>
      </c>
      <c r="K54" s="23">
        <f t="shared" ref="K54:P54" si="2">COUNTIF(K9:K53,"&gt;=70")</f>
        <v>21</v>
      </c>
      <c r="L54" s="23">
        <f t="shared" si="2"/>
        <v>21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5"/>
      <c r="D55" s="35"/>
      <c r="E55" s="21"/>
      <c r="H55" s="45" t="s">
        <v>20</v>
      </c>
      <c r="I55" s="45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0</v>
      </c>
      <c r="M55" s="24">
        <f t="shared" si="3"/>
        <v>18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5"/>
      <c r="D56" s="35"/>
      <c r="E56" s="35"/>
      <c r="H56" s="45" t="s">
        <v>21</v>
      </c>
      <c r="I56" s="45"/>
      <c r="J56" s="24">
        <f>COUNT(J9:J53)</f>
        <v>22</v>
      </c>
      <c r="K56" s="24">
        <f t="shared" ref="K56:Q56" si="4">COUNT(K9:K53)</f>
        <v>21</v>
      </c>
      <c r="L56" s="24">
        <f t="shared" si="4"/>
        <v>21</v>
      </c>
      <c r="M56" s="24">
        <f t="shared" si="4"/>
        <v>18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5"/>
      <c r="D57" s="35"/>
      <c r="E57" s="17"/>
      <c r="F57" s="12"/>
      <c r="H57" s="40" t="s">
        <v>16</v>
      </c>
      <c r="I57" s="40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5"/>
      <c r="D58" s="35"/>
      <c r="E58" s="17"/>
      <c r="F58" s="12"/>
      <c r="H58" s="40" t="s">
        <v>17</v>
      </c>
      <c r="I58" s="40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="110" zoomScaleNormal="84" workbookViewId="0">
      <selection activeCell="M39" sqref="M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0"/>
      <c r="R3" s="20"/>
    </row>
    <row r="4" spans="2:18" x14ac:dyDescent="0.25">
      <c r="C4" t="s">
        <v>0</v>
      </c>
      <c r="D4" s="42" t="s">
        <v>221</v>
      </c>
      <c r="E4" s="42"/>
      <c r="F4" s="42"/>
      <c r="G4" s="42"/>
      <c r="I4" t="s">
        <v>1</v>
      </c>
      <c r="J4" s="43" t="s">
        <v>30</v>
      </c>
      <c r="K4" s="43"/>
      <c r="M4" t="s">
        <v>2</v>
      </c>
      <c r="N4" s="44">
        <v>45009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31</v>
      </c>
      <c r="E6" s="43"/>
      <c r="F6" s="43"/>
      <c r="G6" s="43"/>
      <c r="I6" s="36" t="s">
        <v>22</v>
      </c>
      <c r="J6" s="36"/>
      <c r="K6" s="37" t="s">
        <v>26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189</v>
      </c>
      <c r="D9" s="53" t="s">
        <v>111</v>
      </c>
      <c r="E9" s="53"/>
      <c r="F9" s="53"/>
      <c r="G9" s="53"/>
      <c r="H9" s="53"/>
      <c r="I9" s="53"/>
      <c r="J9" s="19">
        <v>80</v>
      </c>
      <c r="K9" s="19">
        <v>79</v>
      </c>
      <c r="L9" s="19">
        <v>78</v>
      </c>
      <c r="M9" s="19">
        <v>75</v>
      </c>
      <c r="N9" s="19">
        <v>0</v>
      </c>
      <c r="O9" s="19">
        <v>0</v>
      </c>
      <c r="P9" s="19">
        <v>0</v>
      </c>
      <c r="Q9" s="14">
        <f>SUM(J9:P9)/7</f>
        <v>44.571428571428569</v>
      </c>
    </row>
    <row r="10" spans="2:18" x14ac:dyDescent="0.25">
      <c r="B10" s="18">
        <f>B9+1</f>
        <v>2</v>
      </c>
      <c r="C10" s="18" t="s">
        <v>190</v>
      </c>
      <c r="D10" s="53" t="s">
        <v>112</v>
      </c>
      <c r="E10" s="53"/>
      <c r="F10" s="53"/>
      <c r="G10" s="53"/>
      <c r="H10" s="53"/>
      <c r="I10" s="53"/>
      <c r="J10" s="19">
        <v>81</v>
      </c>
      <c r="K10" s="19">
        <v>77</v>
      </c>
      <c r="L10" s="19">
        <v>75</v>
      </c>
      <c r="M10" s="19">
        <v>80</v>
      </c>
      <c r="N10" s="19">
        <v>0</v>
      </c>
      <c r="O10" s="19">
        <v>0</v>
      </c>
      <c r="P10" s="19">
        <v>0</v>
      </c>
      <c r="Q10" s="14">
        <f t="shared" ref="Q10:Q48" si="0">SUM(J10:P10)/7</f>
        <v>44.714285714285715</v>
      </c>
    </row>
    <row r="11" spans="2:18" x14ac:dyDescent="0.25">
      <c r="B11" s="18">
        <f t="shared" ref="B11:B53" si="1">B10+1</f>
        <v>3</v>
      </c>
      <c r="C11" s="18" t="s">
        <v>191</v>
      </c>
      <c r="D11" s="53" t="s">
        <v>113</v>
      </c>
      <c r="E11" s="53"/>
      <c r="F11" s="53"/>
      <c r="G11" s="53"/>
      <c r="H11" s="53"/>
      <c r="I11" s="53"/>
      <c r="J11" s="19">
        <v>80</v>
      </c>
      <c r="K11" s="19">
        <v>78</v>
      </c>
      <c r="L11" s="19">
        <v>80</v>
      </c>
      <c r="M11" s="19">
        <v>81</v>
      </c>
      <c r="N11" s="19">
        <v>0</v>
      </c>
      <c r="O11" s="19">
        <v>0</v>
      </c>
      <c r="P11" s="19">
        <v>0</v>
      </c>
      <c r="Q11" s="14">
        <f t="shared" si="0"/>
        <v>45.571428571428569</v>
      </c>
    </row>
    <row r="12" spans="2:18" x14ac:dyDescent="0.25">
      <c r="B12" s="18">
        <f t="shared" si="1"/>
        <v>4</v>
      </c>
      <c r="C12" s="18" t="s">
        <v>192</v>
      </c>
      <c r="D12" s="53" t="s">
        <v>114</v>
      </c>
      <c r="E12" s="53"/>
      <c r="F12" s="53"/>
      <c r="G12" s="53"/>
      <c r="H12" s="53"/>
      <c r="I12" s="53"/>
      <c r="J12" s="19">
        <v>80</v>
      </c>
      <c r="K12" s="19">
        <v>77</v>
      </c>
      <c r="L12" s="19">
        <v>75</v>
      </c>
      <c r="M12" s="19">
        <v>77</v>
      </c>
      <c r="N12" s="19">
        <v>0</v>
      </c>
      <c r="O12" s="19">
        <v>0</v>
      </c>
      <c r="P12" s="19">
        <v>0</v>
      </c>
      <c r="Q12" s="14">
        <f t="shared" si="0"/>
        <v>44.142857142857146</v>
      </c>
    </row>
    <row r="13" spans="2:18" x14ac:dyDescent="0.25">
      <c r="B13" s="18">
        <f t="shared" si="1"/>
        <v>5</v>
      </c>
      <c r="C13" s="18" t="s">
        <v>193</v>
      </c>
      <c r="D13" s="53" t="s">
        <v>115</v>
      </c>
      <c r="E13" s="53"/>
      <c r="F13" s="53"/>
      <c r="G13" s="53"/>
      <c r="H13" s="53"/>
      <c r="I13" s="53"/>
      <c r="J13" s="19">
        <v>80</v>
      </c>
      <c r="K13" s="19">
        <v>78</v>
      </c>
      <c r="L13" s="19">
        <v>75</v>
      </c>
      <c r="M13" s="19">
        <v>77</v>
      </c>
      <c r="N13" s="19">
        <v>0</v>
      </c>
      <c r="O13" s="19">
        <v>0</v>
      </c>
      <c r="P13" s="19">
        <v>0</v>
      </c>
      <c r="Q13" s="14">
        <f t="shared" si="0"/>
        <v>44.285714285714285</v>
      </c>
    </row>
    <row r="14" spans="2:18" x14ac:dyDescent="0.25">
      <c r="B14" s="18">
        <f t="shared" si="1"/>
        <v>6</v>
      </c>
      <c r="C14" s="18" t="s">
        <v>194</v>
      </c>
      <c r="D14" s="53" t="s">
        <v>116</v>
      </c>
      <c r="E14" s="53"/>
      <c r="F14" s="53"/>
      <c r="G14" s="53"/>
      <c r="H14" s="53"/>
      <c r="I14" s="53"/>
      <c r="J14" s="19">
        <v>80</v>
      </c>
      <c r="K14" s="19">
        <v>77</v>
      </c>
      <c r="L14" s="19">
        <v>76</v>
      </c>
      <c r="M14" s="19">
        <v>80</v>
      </c>
      <c r="N14" s="19">
        <v>0</v>
      </c>
      <c r="O14" s="19">
        <v>0</v>
      </c>
      <c r="P14" s="19">
        <v>0</v>
      </c>
      <c r="Q14" s="14">
        <f t="shared" si="0"/>
        <v>44.714285714285715</v>
      </c>
    </row>
    <row r="15" spans="2:18" x14ac:dyDescent="0.25">
      <c r="B15" s="18">
        <f t="shared" si="1"/>
        <v>7</v>
      </c>
      <c r="C15" s="18" t="s">
        <v>195</v>
      </c>
      <c r="D15" s="53" t="s">
        <v>117</v>
      </c>
      <c r="E15" s="53"/>
      <c r="F15" s="53"/>
      <c r="G15" s="53"/>
      <c r="H15" s="53"/>
      <c r="I15" s="53"/>
      <c r="J15" s="19">
        <v>81</v>
      </c>
      <c r="K15" s="19">
        <v>75</v>
      </c>
      <c r="L15" s="19">
        <v>79</v>
      </c>
      <c r="M15" s="19">
        <v>80</v>
      </c>
      <c r="N15" s="19">
        <v>0</v>
      </c>
      <c r="O15" s="19">
        <v>0</v>
      </c>
      <c r="P15" s="19">
        <v>0</v>
      </c>
      <c r="Q15" s="14">
        <f t="shared" si="0"/>
        <v>45</v>
      </c>
    </row>
    <row r="16" spans="2:18" x14ac:dyDescent="0.25">
      <c r="B16" s="18">
        <f t="shared" si="1"/>
        <v>8</v>
      </c>
      <c r="C16" s="18" t="s">
        <v>196</v>
      </c>
      <c r="D16" s="53" t="s">
        <v>118</v>
      </c>
      <c r="E16" s="53"/>
      <c r="F16" s="53"/>
      <c r="G16" s="53"/>
      <c r="H16" s="53"/>
      <c r="I16" s="53"/>
      <c r="J16" s="19">
        <v>80</v>
      </c>
      <c r="K16" s="19">
        <v>78</v>
      </c>
      <c r="L16" s="19">
        <v>80</v>
      </c>
      <c r="M16" s="19">
        <v>75</v>
      </c>
      <c r="N16" s="19">
        <v>0</v>
      </c>
      <c r="O16" s="19">
        <v>0</v>
      </c>
      <c r="P16" s="19">
        <v>0</v>
      </c>
      <c r="Q16" s="14">
        <f t="shared" si="0"/>
        <v>44.714285714285715</v>
      </c>
    </row>
    <row r="17" spans="2:17" x14ac:dyDescent="0.25">
      <c r="B17" s="18">
        <f t="shared" si="1"/>
        <v>9</v>
      </c>
      <c r="C17" s="18" t="s">
        <v>197</v>
      </c>
      <c r="D17" s="53" t="s">
        <v>119</v>
      </c>
      <c r="E17" s="53"/>
      <c r="F17" s="53"/>
      <c r="G17" s="53"/>
      <c r="H17" s="53"/>
      <c r="I17" s="53"/>
      <c r="J17" s="19">
        <v>81</v>
      </c>
      <c r="K17" s="19">
        <v>77</v>
      </c>
      <c r="L17" s="19">
        <v>80</v>
      </c>
      <c r="M17" s="19">
        <v>79</v>
      </c>
      <c r="N17" s="19">
        <v>0</v>
      </c>
      <c r="O17" s="19">
        <v>0</v>
      </c>
      <c r="P17" s="19">
        <v>0</v>
      </c>
      <c r="Q17" s="14">
        <f t="shared" si="0"/>
        <v>45.285714285714285</v>
      </c>
    </row>
    <row r="18" spans="2:17" x14ac:dyDescent="0.25">
      <c r="B18" s="18">
        <f t="shared" si="1"/>
        <v>10</v>
      </c>
      <c r="C18" s="18" t="s">
        <v>198</v>
      </c>
      <c r="D18" s="53" t="s">
        <v>120</v>
      </c>
      <c r="E18" s="53"/>
      <c r="F18" s="53"/>
      <c r="G18" s="53"/>
      <c r="H18" s="53"/>
      <c r="I18" s="53"/>
      <c r="J18" s="19">
        <v>80</v>
      </c>
      <c r="K18" s="19">
        <v>78</v>
      </c>
      <c r="L18" s="19">
        <v>0</v>
      </c>
      <c r="M18" s="19">
        <v>72</v>
      </c>
      <c r="N18" s="19">
        <v>0</v>
      </c>
      <c r="O18" s="19">
        <v>0</v>
      </c>
      <c r="P18" s="19">
        <v>0</v>
      </c>
      <c r="Q18" s="14">
        <f t="shared" si="0"/>
        <v>32.857142857142854</v>
      </c>
    </row>
    <row r="19" spans="2:17" x14ac:dyDescent="0.25">
      <c r="B19" s="18">
        <f t="shared" si="1"/>
        <v>11</v>
      </c>
      <c r="C19" s="18" t="s">
        <v>199</v>
      </c>
      <c r="D19" s="53" t="s">
        <v>121</v>
      </c>
      <c r="E19" s="53"/>
      <c r="F19" s="53"/>
      <c r="G19" s="53"/>
      <c r="H19" s="53"/>
      <c r="I19" s="53"/>
      <c r="J19" s="19">
        <v>80</v>
      </c>
      <c r="K19" s="19">
        <v>78</v>
      </c>
      <c r="L19" s="19">
        <v>80</v>
      </c>
      <c r="M19" s="19">
        <v>78</v>
      </c>
      <c r="N19" s="19">
        <v>0</v>
      </c>
      <c r="O19" s="19">
        <v>0</v>
      </c>
      <c r="P19" s="19">
        <v>0</v>
      </c>
      <c r="Q19" s="14">
        <f t="shared" si="0"/>
        <v>45.142857142857146</v>
      </c>
    </row>
    <row r="20" spans="2:17" x14ac:dyDescent="0.25">
      <c r="B20" s="18">
        <f t="shared" si="1"/>
        <v>12</v>
      </c>
      <c r="C20" s="18" t="s">
        <v>200</v>
      </c>
      <c r="D20" s="53" t="s">
        <v>122</v>
      </c>
      <c r="E20" s="53"/>
      <c r="F20" s="53"/>
      <c r="G20" s="53"/>
      <c r="H20" s="53"/>
      <c r="I20" s="53"/>
      <c r="J20" s="19">
        <v>80</v>
      </c>
      <c r="K20" s="19">
        <v>78</v>
      </c>
      <c r="L20" s="19">
        <v>79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33.857142857142854</v>
      </c>
    </row>
    <row r="21" spans="2:17" x14ac:dyDescent="0.25">
      <c r="B21" s="18">
        <f t="shared" si="1"/>
        <v>13</v>
      </c>
      <c r="C21" s="18" t="s">
        <v>201</v>
      </c>
      <c r="D21" s="53" t="s">
        <v>215</v>
      </c>
      <c r="E21" s="53"/>
      <c r="F21" s="53"/>
      <c r="G21" s="53"/>
      <c r="H21" s="53"/>
      <c r="I21" s="53"/>
      <c r="J21" s="19">
        <v>81</v>
      </c>
      <c r="K21" s="19">
        <v>77</v>
      </c>
      <c r="L21" s="19">
        <v>80</v>
      </c>
      <c r="M21" s="19">
        <v>80</v>
      </c>
      <c r="N21" s="19">
        <v>0</v>
      </c>
      <c r="O21" s="19">
        <v>0</v>
      </c>
      <c r="P21" s="19">
        <v>0</v>
      </c>
      <c r="Q21" s="14">
        <f t="shared" si="0"/>
        <v>45.428571428571431</v>
      </c>
    </row>
    <row r="22" spans="2:17" x14ac:dyDescent="0.25">
      <c r="B22" s="18">
        <f t="shared" si="1"/>
        <v>14</v>
      </c>
      <c r="C22" s="18" t="s">
        <v>202</v>
      </c>
      <c r="D22" s="53" t="s">
        <v>123</v>
      </c>
      <c r="E22" s="53"/>
      <c r="F22" s="53"/>
      <c r="G22" s="53"/>
      <c r="H22" s="53"/>
      <c r="I22" s="53"/>
      <c r="J22" s="19">
        <v>80</v>
      </c>
      <c r="K22" s="19">
        <v>78</v>
      </c>
      <c r="L22" s="19">
        <v>75</v>
      </c>
      <c r="M22" s="19">
        <v>78</v>
      </c>
      <c r="N22" s="19">
        <v>0</v>
      </c>
      <c r="O22" s="19">
        <v>0</v>
      </c>
      <c r="P22" s="19">
        <v>0</v>
      </c>
      <c r="Q22" s="14">
        <f t="shared" si="0"/>
        <v>44.428571428571431</v>
      </c>
    </row>
    <row r="23" spans="2:17" x14ac:dyDescent="0.25">
      <c r="B23" s="18">
        <f t="shared" si="1"/>
        <v>15</v>
      </c>
      <c r="C23" s="18" t="s">
        <v>203</v>
      </c>
      <c r="D23" s="53" t="s">
        <v>124</v>
      </c>
      <c r="E23" s="53"/>
      <c r="F23" s="53"/>
      <c r="G23" s="53"/>
      <c r="H23" s="53"/>
      <c r="I23" s="53"/>
      <c r="J23" s="19">
        <v>80</v>
      </c>
      <c r="K23" s="19">
        <v>76</v>
      </c>
      <c r="L23" s="19">
        <v>80</v>
      </c>
      <c r="M23" s="19">
        <v>78</v>
      </c>
      <c r="N23" s="19">
        <v>0</v>
      </c>
      <c r="O23" s="19">
        <v>0</v>
      </c>
      <c r="P23" s="19">
        <v>0</v>
      </c>
      <c r="Q23" s="14">
        <f t="shared" si="0"/>
        <v>44.857142857142854</v>
      </c>
    </row>
    <row r="24" spans="2:17" x14ac:dyDescent="0.25">
      <c r="B24" s="18">
        <f t="shared" si="1"/>
        <v>16</v>
      </c>
      <c r="C24" s="18" t="s">
        <v>204</v>
      </c>
      <c r="D24" s="53" t="s">
        <v>125</v>
      </c>
      <c r="E24" s="53"/>
      <c r="F24" s="53"/>
      <c r="G24" s="53"/>
      <c r="H24" s="53"/>
      <c r="I24" s="53"/>
      <c r="J24" s="19">
        <v>81</v>
      </c>
      <c r="K24" s="19">
        <v>79</v>
      </c>
      <c r="L24" s="19">
        <v>80</v>
      </c>
      <c r="M24" s="19">
        <v>80</v>
      </c>
      <c r="N24" s="19">
        <v>0</v>
      </c>
      <c r="O24" s="19">
        <v>0</v>
      </c>
      <c r="P24" s="19">
        <v>0</v>
      </c>
      <c r="Q24" s="14">
        <f t="shared" si="0"/>
        <v>45.714285714285715</v>
      </c>
    </row>
    <row r="25" spans="2:17" x14ac:dyDescent="0.25">
      <c r="B25" s="18">
        <f t="shared" si="1"/>
        <v>17</v>
      </c>
      <c r="C25" s="18" t="s">
        <v>205</v>
      </c>
      <c r="D25" s="53" t="s">
        <v>126</v>
      </c>
      <c r="E25" s="53"/>
      <c r="F25" s="53"/>
      <c r="G25" s="53"/>
      <c r="H25" s="53"/>
      <c r="I25" s="53"/>
      <c r="J25" s="19">
        <v>80</v>
      </c>
      <c r="K25" s="19">
        <v>78</v>
      </c>
      <c r="L25" s="19">
        <v>79</v>
      </c>
      <c r="M25" s="19">
        <v>76</v>
      </c>
      <c r="N25" s="19">
        <v>0</v>
      </c>
      <c r="O25" s="19">
        <v>0</v>
      </c>
      <c r="P25" s="19">
        <v>0</v>
      </c>
      <c r="Q25" s="14">
        <f t="shared" si="0"/>
        <v>44.714285714285715</v>
      </c>
    </row>
    <row r="26" spans="2:17" x14ac:dyDescent="0.25">
      <c r="B26" s="18">
        <f t="shared" si="1"/>
        <v>18</v>
      </c>
      <c r="C26" s="18" t="s">
        <v>206</v>
      </c>
      <c r="D26" s="53" t="s">
        <v>127</v>
      </c>
      <c r="E26" s="53"/>
      <c r="F26" s="53"/>
      <c r="G26" s="53"/>
      <c r="H26" s="53"/>
      <c r="I26" s="53"/>
      <c r="J26" s="19">
        <v>80</v>
      </c>
      <c r="K26" s="19">
        <v>78</v>
      </c>
      <c r="L26" s="19">
        <v>79</v>
      </c>
      <c r="M26" s="19">
        <v>85</v>
      </c>
      <c r="N26" s="19">
        <v>0</v>
      </c>
      <c r="O26" s="19">
        <v>0</v>
      </c>
      <c r="P26" s="19">
        <v>0</v>
      </c>
      <c r="Q26" s="14">
        <f t="shared" si="0"/>
        <v>46</v>
      </c>
    </row>
    <row r="27" spans="2:17" x14ac:dyDescent="0.25">
      <c r="B27" s="18">
        <f t="shared" si="1"/>
        <v>19</v>
      </c>
      <c r="C27" s="18" t="s">
        <v>207</v>
      </c>
      <c r="D27" s="53" t="s">
        <v>128</v>
      </c>
      <c r="E27" s="53"/>
      <c r="F27" s="53"/>
      <c r="G27" s="53"/>
      <c r="H27" s="53"/>
      <c r="I27" s="53"/>
      <c r="J27" s="19">
        <v>80</v>
      </c>
      <c r="K27" s="19">
        <v>79</v>
      </c>
      <c r="L27" s="19">
        <v>75</v>
      </c>
      <c r="M27" s="19">
        <v>70</v>
      </c>
      <c r="N27" s="19"/>
      <c r="O27" s="19"/>
      <c r="P27" s="19"/>
      <c r="Q27" s="14">
        <f t="shared" si="0"/>
        <v>43.428571428571431</v>
      </c>
    </row>
    <row r="28" spans="2:17" x14ac:dyDescent="0.25">
      <c r="B28" s="18">
        <f t="shared" si="1"/>
        <v>20</v>
      </c>
      <c r="C28" s="18"/>
      <c r="D28" s="47"/>
      <c r="E28" s="47"/>
      <c r="F28" s="47"/>
      <c r="G28" s="47"/>
      <c r="H28" s="47"/>
      <c r="I28" s="47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7"/>
      <c r="E29" s="47"/>
      <c r="F29" s="47"/>
      <c r="G29" s="47"/>
      <c r="H29" s="47"/>
      <c r="I29" s="47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7"/>
      <c r="E30" s="47"/>
      <c r="F30" s="47"/>
      <c r="G30" s="47"/>
      <c r="H30" s="47"/>
      <c r="I30" s="47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7"/>
      <c r="E31" s="47"/>
      <c r="F31" s="47"/>
      <c r="G31" s="47"/>
      <c r="H31" s="47"/>
      <c r="I31" s="47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7"/>
      <c r="E32" s="47"/>
      <c r="F32" s="47"/>
      <c r="G32" s="47"/>
      <c r="H32" s="47"/>
      <c r="I32" s="47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7"/>
      <c r="E33" s="47"/>
      <c r="F33" s="47"/>
      <c r="G33" s="47"/>
      <c r="H33" s="47"/>
      <c r="I33" s="47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7"/>
      <c r="E34" s="47"/>
      <c r="F34" s="47"/>
      <c r="G34" s="47"/>
      <c r="H34" s="47"/>
      <c r="I34" s="47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7"/>
      <c r="E35" s="47"/>
      <c r="F35" s="47"/>
      <c r="G35" s="47"/>
      <c r="H35" s="47"/>
      <c r="I35" s="47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7"/>
      <c r="E36" s="47"/>
      <c r="F36" s="47"/>
      <c r="G36" s="47"/>
      <c r="H36" s="47"/>
      <c r="I36" s="47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7"/>
      <c r="E37" s="47"/>
      <c r="F37" s="47"/>
      <c r="G37" s="47"/>
      <c r="H37" s="47"/>
      <c r="I37" s="47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7"/>
      <c r="E38" s="47"/>
      <c r="F38" s="47"/>
      <c r="G38" s="47"/>
      <c r="H38" s="47"/>
      <c r="I38" s="47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7"/>
      <c r="E39" s="47"/>
      <c r="F39" s="47"/>
      <c r="G39" s="47"/>
      <c r="H39" s="47"/>
      <c r="I39" s="47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 t="s">
        <v>211</v>
      </c>
      <c r="D40" s="47"/>
      <c r="E40" s="47"/>
      <c r="F40" s="47"/>
      <c r="G40" s="47"/>
      <c r="H40" s="47"/>
      <c r="I40" s="47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5"/>
      <c r="D54" s="35"/>
      <c r="E54" s="17"/>
      <c r="H54" s="39" t="s">
        <v>19</v>
      </c>
      <c r="I54" s="39"/>
      <c r="J54" s="23">
        <f>COUNTIF(J9:J53,"&gt;=70")</f>
        <v>19</v>
      </c>
      <c r="K54" s="23">
        <f t="shared" ref="K54:P54" si="2">COUNTIF(K9:K53,"&gt;=70")</f>
        <v>19</v>
      </c>
      <c r="L54" s="23">
        <f t="shared" si="2"/>
        <v>18</v>
      </c>
      <c r="M54" s="23">
        <f t="shared" si="2"/>
        <v>18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5"/>
      <c r="D55" s="35"/>
      <c r="E55" s="21"/>
      <c r="H55" s="45" t="s">
        <v>20</v>
      </c>
      <c r="I55" s="45"/>
      <c r="J55" s="24">
        <f>COUNTIF(J9:J53,"&lt;70")</f>
        <v>0</v>
      </c>
      <c r="K55" s="24">
        <f t="shared" ref="K55:Q55" si="3">COUNTIF(K9:K53,"&lt;70")</f>
        <v>0</v>
      </c>
      <c r="L55" s="24">
        <f t="shared" si="3"/>
        <v>1</v>
      </c>
      <c r="M55" s="24">
        <f t="shared" si="3"/>
        <v>1</v>
      </c>
      <c r="N55" s="24">
        <f t="shared" si="3"/>
        <v>18</v>
      </c>
      <c r="O55" s="24">
        <f t="shared" si="3"/>
        <v>18</v>
      </c>
      <c r="P55" s="24">
        <f t="shared" si="3"/>
        <v>18</v>
      </c>
      <c r="Q55" s="24">
        <f t="shared" si="3"/>
        <v>45</v>
      </c>
    </row>
    <row r="56" spans="2:17" x14ac:dyDescent="0.25">
      <c r="C56" s="35"/>
      <c r="D56" s="35"/>
      <c r="E56" s="35"/>
      <c r="H56" s="45" t="s">
        <v>21</v>
      </c>
      <c r="I56" s="45"/>
      <c r="J56" s="24">
        <f>COUNT(J9:J53)</f>
        <v>19</v>
      </c>
      <c r="K56" s="24">
        <f t="shared" ref="K56:Q56" si="4">COUNT(K9:K53)</f>
        <v>19</v>
      </c>
      <c r="L56" s="24">
        <f t="shared" si="4"/>
        <v>19</v>
      </c>
      <c r="M56" s="24">
        <f t="shared" si="4"/>
        <v>19</v>
      </c>
      <c r="N56" s="24">
        <f t="shared" si="4"/>
        <v>18</v>
      </c>
      <c r="O56" s="24">
        <f t="shared" si="4"/>
        <v>18</v>
      </c>
      <c r="P56" s="24">
        <f t="shared" si="4"/>
        <v>18</v>
      </c>
      <c r="Q56" s="24">
        <f t="shared" si="4"/>
        <v>45</v>
      </c>
    </row>
    <row r="57" spans="2:17" x14ac:dyDescent="0.25">
      <c r="C57" s="35"/>
      <c r="D57" s="35"/>
      <c r="E57" s="17"/>
      <c r="F57" s="12"/>
      <c r="H57" s="40" t="s">
        <v>16</v>
      </c>
      <c r="I57" s="40"/>
      <c r="J57" s="25">
        <f>J54/J56</f>
        <v>1</v>
      </c>
      <c r="K57" s="26">
        <f t="shared" ref="K57:Q57" si="5">K54/K56</f>
        <v>1</v>
      </c>
      <c r="L57" s="26">
        <f t="shared" si="5"/>
        <v>0.94736842105263153</v>
      </c>
      <c r="M57" s="26">
        <f t="shared" si="5"/>
        <v>0.94736842105263153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5"/>
      <c r="D58" s="35"/>
      <c r="E58" s="17"/>
      <c r="F58" s="12"/>
      <c r="H58" s="40" t="s">
        <v>17</v>
      </c>
      <c r="I58" s="40"/>
      <c r="J58" s="25">
        <f>J55/J56</f>
        <v>0</v>
      </c>
      <c r="K58" s="25">
        <f t="shared" ref="K58:Q58" si="6">K55/K56</f>
        <v>0</v>
      </c>
      <c r="L58" s="26">
        <f t="shared" si="6"/>
        <v>5.2631578947368418E-2</v>
      </c>
      <c r="M58" s="26">
        <f t="shared" si="6"/>
        <v>5.2631578947368418E-2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V14" sqref="V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0"/>
      <c r="R3" s="20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36" t="s">
        <v>22</v>
      </c>
      <c r="J6" s="36"/>
      <c r="K6" s="37"/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47"/>
      <c r="E9" s="47"/>
      <c r="F9" s="47"/>
      <c r="G9" s="47"/>
      <c r="H9" s="47"/>
      <c r="I9" s="47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47"/>
      <c r="E10" s="47"/>
      <c r="F10" s="47"/>
      <c r="G10" s="47"/>
      <c r="H10" s="47"/>
      <c r="I10" s="47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47"/>
      <c r="E11" s="47"/>
      <c r="F11" s="47"/>
      <c r="G11" s="47"/>
      <c r="H11" s="47"/>
      <c r="I11" s="47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47"/>
      <c r="E12" s="47"/>
      <c r="F12" s="47"/>
      <c r="G12" s="47"/>
      <c r="H12" s="47"/>
      <c r="I12" s="47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47"/>
      <c r="E13" s="47"/>
      <c r="F13" s="47"/>
      <c r="G13" s="47"/>
      <c r="H13" s="47"/>
      <c r="I13" s="47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47"/>
      <c r="E14" s="47"/>
      <c r="F14" s="47"/>
      <c r="G14" s="47"/>
      <c r="H14" s="47"/>
      <c r="I14" s="47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47"/>
      <c r="E15" s="47"/>
      <c r="F15" s="47"/>
      <c r="G15" s="47"/>
      <c r="H15" s="47"/>
      <c r="I15" s="47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47"/>
      <c r="E16" s="47"/>
      <c r="F16" s="47"/>
      <c r="G16" s="47"/>
      <c r="H16" s="47"/>
      <c r="I16" s="47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47"/>
      <c r="E17" s="47"/>
      <c r="F17" s="47"/>
      <c r="G17" s="47"/>
      <c r="H17" s="47"/>
      <c r="I17" s="47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47"/>
      <c r="E18" s="47"/>
      <c r="F18" s="47"/>
      <c r="G18" s="47"/>
      <c r="H18" s="47"/>
      <c r="I18" s="47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47"/>
      <c r="E19" s="47"/>
      <c r="F19" s="47"/>
      <c r="G19" s="47"/>
      <c r="H19" s="47"/>
      <c r="I19" s="47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47"/>
      <c r="E20" s="47"/>
      <c r="F20" s="47"/>
      <c r="G20" s="47"/>
      <c r="H20" s="47"/>
      <c r="I20" s="47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47"/>
      <c r="E21" s="47"/>
      <c r="F21" s="47"/>
      <c r="G21" s="47"/>
      <c r="H21" s="47"/>
      <c r="I21" s="47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47"/>
      <c r="E22" s="47"/>
      <c r="F22" s="47"/>
      <c r="G22" s="47"/>
      <c r="H22" s="47"/>
      <c r="I22" s="47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47"/>
      <c r="E23" s="47"/>
      <c r="F23" s="47"/>
      <c r="G23" s="47"/>
      <c r="H23" s="47"/>
      <c r="I23" s="47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47"/>
      <c r="E24" s="47"/>
      <c r="F24" s="47"/>
      <c r="G24" s="47"/>
      <c r="H24" s="47"/>
      <c r="I24" s="47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47"/>
      <c r="E25" s="47"/>
      <c r="F25" s="47"/>
      <c r="G25" s="47"/>
      <c r="H25" s="47"/>
      <c r="I25" s="47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47"/>
      <c r="E26" s="47"/>
      <c r="F26" s="47"/>
      <c r="G26" s="47"/>
      <c r="H26" s="47"/>
      <c r="I26" s="47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47"/>
      <c r="E27" s="47"/>
      <c r="F27" s="47"/>
      <c r="G27" s="47"/>
      <c r="H27" s="47"/>
      <c r="I27" s="47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47"/>
      <c r="E28" s="47"/>
      <c r="F28" s="47"/>
      <c r="G28" s="47"/>
      <c r="H28" s="47"/>
      <c r="I28" s="47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47"/>
      <c r="E29" s="47"/>
      <c r="F29" s="47"/>
      <c r="G29" s="47"/>
      <c r="H29" s="47"/>
      <c r="I29" s="47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47"/>
      <c r="E30" s="47"/>
      <c r="F30" s="47"/>
      <c r="G30" s="47"/>
      <c r="H30" s="47"/>
      <c r="I30" s="47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47"/>
      <c r="E31" s="47"/>
      <c r="F31" s="47"/>
      <c r="G31" s="47"/>
      <c r="H31" s="47"/>
      <c r="I31" s="47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47"/>
      <c r="E32" s="47"/>
      <c r="F32" s="47"/>
      <c r="G32" s="47"/>
      <c r="H32" s="47"/>
      <c r="I32" s="47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47"/>
      <c r="E33" s="47"/>
      <c r="F33" s="47"/>
      <c r="G33" s="47"/>
      <c r="H33" s="47"/>
      <c r="I33" s="47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47"/>
      <c r="E34" s="47"/>
      <c r="F34" s="47"/>
      <c r="G34" s="47"/>
      <c r="H34" s="47"/>
      <c r="I34" s="47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47"/>
      <c r="E35" s="47"/>
      <c r="F35" s="47"/>
      <c r="G35" s="47"/>
      <c r="H35" s="47"/>
      <c r="I35" s="47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47"/>
      <c r="E36" s="47"/>
      <c r="F36" s="47"/>
      <c r="G36" s="47"/>
      <c r="H36" s="47"/>
      <c r="I36" s="47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47"/>
      <c r="E37" s="47"/>
      <c r="F37" s="47"/>
      <c r="G37" s="47"/>
      <c r="H37" s="47"/>
      <c r="I37" s="47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47"/>
      <c r="E38" s="47"/>
      <c r="F38" s="47"/>
      <c r="G38" s="47"/>
      <c r="H38" s="47"/>
      <c r="I38" s="47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47"/>
      <c r="E39" s="47"/>
      <c r="F39" s="47"/>
      <c r="G39" s="47"/>
      <c r="H39" s="47"/>
      <c r="I39" s="47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47"/>
      <c r="E40" s="47"/>
      <c r="F40" s="47"/>
      <c r="G40" s="47"/>
      <c r="H40" s="47"/>
      <c r="I40" s="47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18">
        <f t="shared" si="1"/>
        <v>42</v>
      </c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18">
        <f t="shared" si="1"/>
        <v>43</v>
      </c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18">
        <f t="shared" si="1"/>
        <v>44</v>
      </c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18">
        <f t="shared" si="1"/>
        <v>45</v>
      </c>
      <c r="C53" s="22"/>
      <c r="D53" s="50"/>
      <c r="E53" s="51"/>
      <c r="F53" s="51"/>
      <c r="G53" s="51"/>
      <c r="H53" s="51"/>
      <c r="I53" s="52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5"/>
      <c r="D54" s="35"/>
      <c r="E54" s="17"/>
      <c r="H54" s="39" t="s">
        <v>19</v>
      </c>
      <c r="I54" s="39"/>
      <c r="J54" s="23">
        <f>COUNTIF(J9:J53,"&gt;=70")</f>
        <v>27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5"/>
      <c r="D55" s="35"/>
      <c r="E55" s="21"/>
      <c r="H55" s="45" t="s">
        <v>20</v>
      </c>
      <c r="I55" s="45"/>
      <c r="J55" s="24">
        <f>COUNTIF(J9:J53,"&lt;70")</f>
        <v>5</v>
      </c>
      <c r="K55" s="24">
        <f t="shared" ref="K55:Q55" si="3">COUNTIF(K9:K53,"&lt;70")</f>
        <v>18</v>
      </c>
      <c r="L55" s="24">
        <f t="shared" si="3"/>
        <v>0</v>
      </c>
      <c r="M55" s="24">
        <f t="shared" si="3"/>
        <v>0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45</v>
      </c>
    </row>
    <row r="56" spans="2:17" x14ac:dyDescent="0.25">
      <c r="C56" s="35"/>
      <c r="D56" s="35"/>
      <c r="E56" s="35"/>
      <c r="H56" s="45" t="s">
        <v>21</v>
      </c>
      <c r="I56" s="45"/>
      <c r="J56" s="24">
        <f>COUNT(J9:J53)</f>
        <v>32</v>
      </c>
      <c r="K56" s="24">
        <f t="shared" ref="K56:Q56" si="4">COUNT(K9:K53)</f>
        <v>18</v>
      </c>
      <c r="L56" s="24">
        <f t="shared" si="4"/>
        <v>0</v>
      </c>
      <c r="M56" s="24">
        <f t="shared" si="4"/>
        <v>0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45</v>
      </c>
    </row>
    <row r="57" spans="2:17" x14ac:dyDescent="0.25">
      <c r="C57" s="35"/>
      <c r="D57" s="35"/>
      <c r="E57" s="17"/>
      <c r="F57" s="12"/>
      <c r="H57" s="40" t="s">
        <v>16</v>
      </c>
      <c r="I57" s="40"/>
      <c r="J57" s="25">
        <f>J54/J56</f>
        <v>0.84375</v>
      </c>
      <c r="K57" s="26">
        <f t="shared" ref="K57:Q57" si="5">K54/K56</f>
        <v>0</v>
      </c>
      <c r="L57" s="26" t="e">
        <f t="shared" si="5"/>
        <v>#DIV/0!</v>
      </c>
      <c r="M57" s="26" t="e">
        <f t="shared" si="5"/>
        <v>#DIV/0!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</v>
      </c>
    </row>
    <row r="58" spans="2:17" x14ac:dyDescent="0.25">
      <c r="C58" s="35"/>
      <c r="D58" s="35"/>
      <c r="E58" s="17"/>
      <c r="F58" s="12"/>
      <c r="H58" s="40" t="s">
        <v>17</v>
      </c>
      <c r="I58" s="40"/>
      <c r="J58" s="25">
        <f>J55/J56</f>
        <v>0.15625</v>
      </c>
      <c r="K58" s="25">
        <f t="shared" ref="K58:Q58" si="6">K55/K56</f>
        <v>1</v>
      </c>
      <c r="L58" s="26" t="e">
        <f t="shared" si="6"/>
        <v>#DIV/0!</v>
      </c>
      <c r="M58" s="26" t="e">
        <f t="shared" si="6"/>
        <v>#DIV/0!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1</v>
      </c>
    </row>
    <row r="59" spans="2:17" x14ac:dyDescent="0.25">
      <c r="C59" s="35"/>
      <c r="D59" s="3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7">
    <mergeCell ref="C55:D55"/>
    <mergeCell ref="H55:I55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lucero</cp:lastModifiedBy>
  <cp:lastPrinted>2023-03-21T15:13:53Z</cp:lastPrinted>
  <dcterms:created xsi:type="dcterms:W3CDTF">2023-03-14T19:16:59Z</dcterms:created>
  <dcterms:modified xsi:type="dcterms:W3CDTF">2023-06-02T03:33:38Z</dcterms:modified>
</cp:coreProperties>
</file>