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F:\SEMESTRE FEBRERO-JULIO 2023\REPORTE 3SGI\"/>
    </mc:Choice>
  </mc:AlternateContent>
  <xr:revisionPtr revIDLastSave="0" documentId="13_ncr:1_{65B36103-BE4F-4D36-8DE2-065950705D1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O57" i="5" s="1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Q56" i="5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Q56" i="4" s="1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3" s="1"/>
  <c r="Q56" i="6" l="1"/>
  <c r="M58" i="6"/>
  <c r="O58" i="6"/>
  <c r="Q54" i="6"/>
  <c r="Q57" i="6" s="1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49" i="1" l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Q57" i="1" l="1"/>
</calcChain>
</file>

<file path=xl/sharedStrings.xml><?xml version="1.0" encoding="utf-8"?>
<sst xmlns="http://schemas.openxmlformats.org/spreadsheetml/2006/main" count="282" uniqueCount="178">
  <si>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</si>
  <si>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</si>
  <si>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</si>
  <si>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</si>
  <si>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</si>
  <si>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</si>
  <si>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</si>
  <si>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</si>
  <si>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</si>
  <si>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</si>
  <si>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</si>
  <si>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</si>
  <si>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</si>
  <si>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</si>
  <si>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</si>
  <si>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</si>
  <si>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</si>
  <si>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</si>
  <si>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</si>
  <si>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</si>
  <si>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</si>
  <si>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</si>
  <si>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</si>
  <si>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</si>
  <si>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ESTADISTICA INFERENCIAL II</t>
  </si>
  <si>
    <t>401 B</t>
  </si>
  <si>
    <t>FEBRERO-JULIO 2023</t>
  </si>
  <si>
    <t>ING. PABLO PROMOTOR CAMPECHANO</t>
  </si>
  <si>
    <t>CAPORAL VALENTIN CESAR EDUARDO</t>
  </si>
  <si>
    <t>FIGUEROA GOMEZ MARIA FERNANDA</t>
  </si>
  <si>
    <t>JARAMILLO CATEMAXCA ARLETH</t>
  </si>
  <si>
    <t>GALINDO CATEMAXCA MAYBETH</t>
  </si>
  <si>
    <t>MENDOZA CHIGO JONATHAN</t>
  </si>
  <si>
    <t>RIVEROLL SANTOS PABLO</t>
  </si>
  <si>
    <t>MIXTEGA CAYETANO MONICA</t>
  </si>
  <si>
    <t>211U0072</t>
  </si>
  <si>
    <t>211U0078</t>
  </si>
  <si>
    <t>211U0082</t>
  </si>
  <si>
    <t>211U0085</t>
  </si>
  <si>
    <t>191U0016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</si>
  <si>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</si>
  <si>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</si>
  <si>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</si>
  <si>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</si>
  <si>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</si>
  <si>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</si>
  <si>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</si>
  <si>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</si>
  <si>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</si>
  <si>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</si>
  <si>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CALCULO INTEGRAL</t>
  </si>
  <si>
    <t>211 A</t>
  </si>
  <si>
    <t>IXBA FERNANDEZ OMAR</t>
  </si>
  <si>
    <t>LUNA RODRIGUEZ DILAN</t>
  </si>
  <si>
    <t>MONTAN XOLIO DIEGO</t>
  </si>
  <si>
    <t>TEOBA HERRERA ROCIO</t>
  </si>
  <si>
    <t>221U0526</t>
  </si>
  <si>
    <t>221U0529</t>
  </si>
  <si>
    <t>221U0531</t>
  </si>
  <si>
    <t>221U0532</t>
  </si>
  <si>
    <t>221U0537</t>
  </si>
  <si>
    <t>221U0538</t>
  </si>
  <si>
    <t>221U0540</t>
  </si>
  <si>
    <t>221U0541</t>
  </si>
  <si>
    <t>221U0544</t>
  </si>
  <si>
    <t>201 C</t>
  </si>
  <si>
    <t>221U0807</t>
  </si>
  <si>
    <t>ALEMAN GONZALEZ MARIA FERNANDA</t>
  </si>
  <si>
    <t>ACOSTA BUSTAMANTE HECTOR JOSE</t>
  </si>
  <si>
    <t>ANTELE GARCIA CHELSEA VALERIA</t>
  </si>
  <si>
    <t>CANSINO DOMINGUEZ WENDY LIZZETH</t>
  </si>
  <si>
    <t>COYOLT LUCIANO KEVIN</t>
  </si>
  <si>
    <t>CRUZ ANDRADE ANGEL DE JESUS</t>
  </si>
  <si>
    <t>DOMINGUEZ GOMEZ MOISES</t>
  </si>
  <si>
    <t>EUGENIO DURAN IRIS ANETH</t>
  </si>
  <si>
    <t>FILIDOR DOMINGUEZ KARLA LISSET</t>
  </si>
  <si>
    <t>FISCAL MEMECHI JOSE GABRIEL</t>
  </si>
  <si>
    <t>FONSECA FARARONI ANDY JAIR</t>
  </si>
  <si>
    <t>HERNANDEZ DOMINGUEZ JULIO CESAR</t>
  </si>
  <si>
    <t>MIXTEGA ANOTA IVAN JAIR</t>
  </si>
  <si>
    <t>MORA ABRAJAN PARIS ADRIAN</t>
  </si>
  <si>
    <t>PUCHETA BUSTAMANTE DIEGO ARMANDO</t>
  </si>
  <si>
    <t>ROSAS BUSTAMANTE MIGUEL ANGEL</t>
  </si>
  <si>
    <t>SALADO CHAIRA JUAN URIEL</t>
  </si>
  <si>
    <t>SANCHEZ CHIPOL YERIK ORBELIN</t>
  </si>
  <si>
    <t>TORIJAS BAXIN GUSTAVO</t>
  </si>
  <si>
    <t>VELEZ CEBA INGRIDA RELI</t>
  </si>
  <si>
    <t>VILLEGAS CAPI MOISES EMMANUEL</t>
  </si>
  <si>
    <t>ZAVALETA ACOSTA LAURO ALEJANDRO</t>
  </si>
  <si>
    <t>207 C</t>
  </si>
  <si>
    <t>221U0418</t>
  </si>
  <si>
    <t>221U0422</t>
  </si>
  <si>
    <t>221U0431</t>
  </si>
  <si>
    <t>BARRIENTOS COTA JESSICA SARAHI</t>
  </si>
  <si>
    <t>BUENO VILLEGAS RAFAEL</t>
  </si>
  <si>
    <t>CHIGO REYES DAVID</t>
  </si>
  <si>
    <t>CORTES TAXILAGA MARITZA</t>
  </si>
  <si>
    <t>CORTES VILLEGAS VICTOR MANUEL</t>
  </si>
  <si>
    <t>HERNANDEZ ARRES MARY JOSE</t>
  </si>
  <si>
    <t>IXTEPAN BUSTAMANTE JORGE LUIS</t>
  </si>
  <si>
    <t>MARTINEZ ASCAÑO KARLA MARIAM</t>
  </si>
  <si>
    <t>MENDEZ MALDONADO LUIS ANTONIO</t>
  </si>
  <si>
    <t>OLIN PEREZ JANITZZI JANNET</t>
  </si>
  <si>
    <t>PRETELIN FONSECA JOSE GUILLERMO</t>
  </si>
  <si>
    <t>ROMERO GUTIERREZ NAOMI ALEXANDRA</t>
  </si>
  <si>
    <t>SANTOS TEMICH VICTORIANO</t>
  </si>
  <si>
    <t>SUAREZ LINARES LINDA GUADALUPE</t>
  </si>
  <si>
    <t>VELASCO TEOBA JAZMIN</t>
  </si>
  <si>
    <t>CARVALLO SILVA MADELYNE SCARLETT</t>
  </si>
  <si>
    <t xml:space="preserve">CHIGUIL PEREZ AURORA </t>
  </si>
  <si>
    <t>CRUZ JUAREZ ALONDRA JARED</t>
  </si>
  <si>
    <t>MIL CASTILLO KARLA MELISSA</t>
  </si>
  <si>
    <t>RINCON PEDROZA OMAR YAEL</t>
  </si>
  <si>
    <t>SOSA AMOROSO ZAIR OTONIEL</t>
  </si>
  <si>
    <t>TON LOPEZ AMERICA YAMILET</t>
  </si>
  <si>
    <t>TOTO POLITO ROSARIO DEL CARMEN</t>
  </si>
  <si>
    <t>ANOTA CARDOZA OLIVER DE JESUS</t>
  </si>
  <si>
    <t>BUSTAMANTE MARTINEZ ANDRES RODRIGO</t>
  </si>
  <si>
    <t>CHACHA MORALES EDGAR FERNANDO</t>
  </si>
  <si>
    <t>COBAXIN BAXIN PEDRO DE JESUS</t>
  </si>
  <si>
    <t>GARCIA BARRERA ALEXANDER EMILIO</t>
  </si>
  <si>
    <t>GOMEZ HERNANDEZ AHIRAM ALBERTO</t>
  </si>
  <si>
    <t>JIMENEZ REYES JUAN JOSE</t>
  </si>
  <si>
    <t>LINDO CONDE IVAN DE JESUS</t>
  </si>
  <si>
    <t>221U0799</t>
  </si>
  <si>
    <t>MALAGA ORTIZ JULIAN ROSENDO</t>
  </si>
  <si>
    <t>221U0546</t>
  </si>
  <si>
    <t>MARCIAL FISCAL JUAN JOSE</t>
  </si>
  <si>
    <t>221U0547</t>
  </si>
  <si>
    <t>221U0550</t>
  </si>
  <si>
    <t>POLITO CERON MIGUEL DE JESUS</t>
  </si>
  <si>
    <t>221U0552</t>
  </si>
  <si>
    <t>PUCHETA AGUILERA ALONDRA LIZETH</t>
  </si>
  <si>
    <t>221U0554</t>
  </si>
  <si>
    <t>QUINO CAIXBA PERLA JOSELIN</t>
  </si>
  <si>
    <t>221U0555</t>
  </si>
  <si>
    <t>221U0562</t>
  </si>
  <si>
    <t>TIBURCIO CUEVAS KEVIN ALEXIS</t>
  </si>
  <si>
    <t>221U0563</t>
  </si>
  <si>
    <t>TORRES MARTINEZ MANUEL AURELIO</t>
  </si>
  <si>
    <t>211U0424</t>
  </si>
  <si>
    <t>VENTURA GRACIA OSSWILL URIEL</t>
  </si>
  <si>
    <t>221U0566</t>
  </si>
  <si>
    <t>221U0055</t>
  </si>
  <si>
    <t>221U0058</t>
  </si>
  <si>
    <t>221U0065</t>
  </si>
  <si>
    <t>221U0126</t>
  </si>
  <si>
    <t>221U0074</t>
  </si>
  <si>
    <t>221U0077</t>
  </si>
  <si>
    <t>221U0079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</si>
  <si>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</si>
  <si>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</si>
  <si>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</si>
  <si>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</si>
  <si>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</si>
  <si>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</si>
  <si>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</si>
  <si>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</si>
  <si>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221U0113</t>
  </si>
  <si>
    <t>221U0116</t>
  </si>
  <si>
    <t>221U0119</t>
  </si>
  <si>
    <t>221U0120</t>
  </si>
  <si>
    <t>221U0125</t>
  </si>
  <si>
    <t>221U0130</t>
  </si>
  <si>
    <t>221U0439</t>
  </si>
  <si>
    <t>221U0491</t>
  </si>
  <si>
    <t>221U0451</t>
  </si>
  <si>
    <t>221U0453</t>
  </si>
  <si>
    <t>221U0457</t>
  </si>
  <si>
    <t>211U0341</t>
  </si>
  <si>
    <t>221U0462</t>
  </si>
  <si>
    <t>221U0466</t>
  </si>
  <si>
    <t>221U0467</t>
  </si>
  <si>
    <t>221U0469</t>
  </si>
  <si>
    <t>221U0470</t>
  </si>
  <si>
    <t>221U0472</t>
  </si>
  <si>
    <t>221U0482</t>
  </si>
  <si>
    <t xml:space="preserve">SAN GABRIEL ANTELE KENIA ALEJANDRA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</si>
</sst>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5" zoomScale="112" zoomScaleNormal="112" workbookViewId="0">
      <selection activeCell="L20" sqref="L2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24</v>
      </c>
      <c r="E4" s="33"/>
      <c r="F4" s="33"/>
      <c r="G4" s="33"/>
      <c r="I4" t="s">
        <v>1</v>
      </c>
      <c r="J4" s="34" t="s">
        <v>25</v>
      </c>
      <c r="K4" s="34"/>
      <c r="M4" t="s">
        <v>2</v>
      </c>
      <c r="N4" s="35">
        <v>45079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35</v>
      </c>
      <c r="D9" s="19" t="s">
        <v>28</v>
      </c>
      <c r="E9" s="19"/>
      <c r="F9" s="19"/>
      <c r="G9" s="19"/>
      <c r="H9" s="19"/>
      <c r="I9" s="19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25">
      <c r="B10" s="6">
        <f>B9+1</f>
        <v>2</v>
      </c>
      <c r="C10" s="6" t="s">
        <v>39</v>
      </c>
      <c r="D10" s="19" t="s">
        <v>108</v>
      </c>
      <c r="E10" s="19"/>
      <c r="F10" s="19"/>
      <c r="G10" s="19"/>
      <c r="H10" s="19"/>
      <c r="I10" s="19"/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30</v>
      </c>
    </row>
    <row r="11" spans="2:18" x14ac:dyDescent="0.25">
      <c r="B11" s="6">
        <f t="shared" ref="B11:B23" si="1">B10+1</f>
        <v>3</v>
      </c>
      <c r="C11" s="6" t="s">
        <v>36</v>
      </c>
      <c r="D11" s="19" t="s">
        <v>109</v>
      </c>
      <c r="E11" s="19"/>
      <c r="F11" s="19"/>
      <c r="G11" s="19"/>
      <c r="H11" s="19"/>
      <c r="I11" s="19"/>
      <c r="J11" s="4">
        <v>70</v>
      </c>
      <c r="K11" s="4">
        <v>75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30.714285714285715</v>
      </c>
    </row>
    <row r="12" spans="2:18" x14ac:dyDescent="0.25">
      <c r="B12" s="6">
        <f t="shared" si="1"/>
        <v>4</v>
      </c>
      <c r="C12" s="6" t="s">
        <v>37</v>
      </c>
      <c r="D12" s="19" t="s">
        <v>110</v>
      </c>
      <c r="E12" s="19"/>
      <c r="F12" s="19"/>
      <c r="G12" s="19"/>
      <c r="H12" s="19"/>
      <c r="I12" s="19"/>
      <c r="J12" s="4">
        <v>90</v>
      </c>
      <c r="K12" s="4">
        <v>95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39.285714285714285</v>
      </c>
    </row>
    <row r="13" spans="2:18" x14ac:dyDescent="0.25">
      <c r="B13" s="6">
        <f t="shared" si="1"/>
        <v>5</v>
      </c>
      <c r="C13" s="6" t="s">
        <v>38</v>
      </c>
      <c r="D13" s="19" t="s">
        <v>29</v>
      </c>
      <c r="E13" s="19"/>
      <c r="F13" s="19"/>
      <c r="G13" s="19"/>
      <c r="H13" s="19"/>
      <c r="I13" s="19"/>
      <c r="J13" s="4">
        <v>70</v>
      </c>
      <c r="K13" s="4">
        <v>75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32.857142857142854</v>
      </c>
    </row>
    <row r="14" spans="2:18" x14ac:dyDescent="0.25">
      <c r="B14" s="6">
        <f t="shared" si="1"/>
        <v>6</v>
      </c>
      <c r="C14" s="6" t="s">
        <v>40</v>
      </c>
      <c r="D14" s="19" t="s">
        <v>31</v>
      </c>
      <c r="E14" s="19"/>
      <c r="F14" s="19"/>
      <c r="G14" s="19"/>
      <c r="H14" s="19"/>
      <c r="I14" s="19"/>
      <c r="J14" s="4">
        <v>90</v>
      </c>
      <c r="K14" s="4">
        <v>95</v>
      </c>
      <c r="L14" s="4">
        <v>95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40</v>
      </c>
    </row>
    <row r="15" spans="2:18" x14ac:dyDescent="0.25">
      <c r="B15" s="6">
        <f t="shared" si="1"/>
        <v>7</v>
      </c>
      <c r="C15" s="6" t="s">
        <v>41</v>
      </c>
      <c r="D15" s="19" t="s">
        <v>30</v>
      </c>
      <c r="E15" s="19"/>
      <c r="F15" s="19"/>
      <c r="G15" s="19"/>
      <c r="H15" s="19"/>
      <c r="I15" s="19"/>
      <c r="J15" s="4">
        <v>70</v>
      </c>
      <c r="K15" s="4">
        <v>75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30.714285714285715</v>
      </c>
    </row>
    <row r="16" spans="2:18" x14ac:dyDescent="0.25">
      <c r="B16" s="6">
        <f t="shared" si="1"/>
        <v>8</v>
      </c>
      <c r="C16" s="6" t="s">
        <v>42</v>
      </c>
      <c r="D16" s="19" t="s">
        <v>32</v>
      </c>
      <c r="E16" s="19"/>
      <c r="F16" s="19"/>
      <c r="G16" s="19"/>
      <c r="H16" s="19"/>
      <c r="I16" s="19"/>
      <c r="J16" s="4">
        <v>70</v>
      </c>
      <c r="K16" s="4">
        <v>70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32.857142857142854</v>
      </c>
    </row>
    <row r="17" spans="2:17" x14ac:dyDescent="0.25">
      <c r="B17" s="6">
        <f t="shared" si="1"/>
        <v>9</v>
      </c>
      <c r="C17" s="6" t="s">
        <v>43</v>
      </c>
      <c r="D17" s="19" t="s">
        <v>111</v>
      </c>
      <c r="E17" s="19"/>
      <c r="F17" s="19"/>
      <c r="G17" s="19"/>
      <c r="H17" s="19"/>
      <c r="I17" s="19"/>
      <c r="J17" s="4">
        <v>70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32.857142857142854</v>
      </c>
    </row>
    <row r="18" spans="2:17" x14ac:dyDescent="0.25">
      <c r="B18" s="6">
        <f t="shared" si="1"/>
        <v>10</v>
      </c>
      <c r="C18" s="6" t="s">
        <v>44</v>
      </c>
      <c r="D18" s="19" t="s">
        <v>34</v>
      </c>
      <c r="E18" s="19"/>
      <c r="F18" s="19"/>
      <c r="G18" s="19"/>
      <c r="H18" s="19"/>
      <c r="I18" s="19"/>
      <c r="J18" s="4">
        <v>70</v>
      </c>
      <c r="K18" s="4">
        <v>75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32.142857142857146</v>
      </c>
    </row>
    <row r="19" spans="2:17" x14ac:dyDescent="0.25">
      <c r="B19" s="6">
        <f t="shared" si="1"/>
        <v>11</v>
      </c>
      <c r="C19" s="6" t="s">
        <v>45</v>
      </c>
      <c r="D19" s="19" t="s">
        <v>112</v>
      </c>
      <c r="E19" s="19"/>
      <c r="F19" s="19"/>
      <c r="G19" s="19"/>
      <c r="H19" s="19"/>
      <c r="I19" s="19"/>
      <c r="J19" s="4">
        <v>90</v>
      </c>
      <c r="K19" s="4">
        <v>90</v>
      </c>
      <c r="L19" s="4">
        <v>95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39.285714285714285</v>
      </c>
    </row>
    <row r="20" spans="2:17" x14ac:dyDescent="0.25">
      <c r="B20" s="6">
        <f t="shared" si="1"/>
        <v>12</v>
      </c>
      <c r="C20" s="6" t="s">
        <v>46</v>
      </c>
      <c r="D20" s="19" t="s">
        <v>33</v>
      </c>
      <c r="E20" s="19"/>
      <c r="F20" s="19"/>
      <c r="G20" s="19"/>
      <c r="H20" s="19"/>
      <c r="I20" s="19"/>
      <c r="J20" s="4">
        <v>90</v>
      </c>
      <c r="K20" s="4">
        <v>90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39.285714285714285</v>
      </c>
    </row>
    <row r="21" spans="2:17" x14ac:dyDescent="0.25">
      <c r="B21" s="6">
        <f t="shared" si="1"/>
        <v>13</v>
      </c>
      <c r="C21" s="6" t="s">
        <v>47</v>
      </c>
      <c r="D21" s="19" t="s">
        <v>113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48</v>
      </c>
      <c r="D22" s="19" t="s">
        <v>114</v>
      </c>
      <c r="E22" s="19"/>
      <c r="F22" s="19"/>
      <c r="G22" s="19"/>
      <c r="H22" s="19"/>
      <c r="I22" s="19"/>
      <c r="J22" s="4">
        <v>100</v>
      </c>
      <c r="K22" s="4">
        <v>100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42.857142857142854</v>
      </c>
    </row>
    <row r="23" spans="2:17" x14ac:dyDescent="0.25">
      <c r="B23" s="6">
        <f t="shared" si="1"/>
        <v>15</v>
      </c>
      <c r="C23" s="6" t="s">
        <v>49</v>
      </c>
      <c r="D23" s="19" t="s">
        <v>115</v>
      </c>
      <c r="E23" s="19"/>
      <c r="F23" s="19"/>
      <c r="G23" s="19"/>
      <c r="H23" s="19"/>
      <c r="I23" s="19"/>
      <c r="J23" s="4">
        <v>100</v>
      </c>
      <c r="K23" s="4">
        <v>100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x14ac:dyDescent="0.25">
      <c r="B24" s="6"/>
      <c r="C24" s="6"/>
      <c r="D24" s="27"/>
      <c r="E24" s="28"/>
      <c r="F24" s="28"/>
      <c r="G24" s="28"/>
      <c r="H24" s="28"/>
      <c r="I24" s="29"/>
      <c r="J24" s="4"/>
      <c r="K24" s="4"/>
      <c r="L24" s="4"/>
      <c r="M24" s="4"/>
      <c r="N24" s="4"/>
      <c r="O24" s="4"/>
      <c r="P24" s="4"/>
      <c r="Q24" s="10">
        <f>SUM(J24:P24)/7</f>
        <v>0</v>
      </c>
    </row>
    <row r="25" spans="2:17" x14ac:dyDescent="0.25">
      <c r="B25" s="6"/>
      <c r="C25" s="6"/>
      <c r="D25" s="27"/>
      <c r="E25" s="28"/>
      <c r="F25" s="28"/>
      <c r="G25" s="28"/>
      <c r="H25" s="28"/>
      <c r="I25" s="29"/>
      <c r="J25" s="4"/>
      <c r="K25" s="4"/>
      <c r="L25" s="4"/>
      <c r="M25" s="4"/>
      <c r="N25" s="4"/>
      <c r="O25" s="4"/>
      <c r="P25" s="4"/>
      <c r="Q25" s="10">
        <f>SUM(J25:P25)/7</f>
        <v>0</v>
      </c>
    </row>
    <row r="26" spans="2:17" x14ac:dyDescent="0.25">
      <c r="B26" s="6"/>
      <c r="C26" s="6"/>
      <c r="D26" s="27"/>
      <c r="E26" s="28"/>
      <c r="F26" s="28"/>
      <c r="G26" s="28"/>
      <c r="H26" s="28"/>
      <c r="I26" s="29"/>
      <c r="J26" s="4"/>
      <c r="K26" s="4"/>
      <c r="L26" s="4"/>
      <c r="M26" s="4"/>
      <c r="N26" s="4"/>
      <c r="O26" s="4"/>
      <c r="P26" s="4"/>
      <c r="Q26" s="10">
        <f>SUM(J26:P26)/7</f>
        <v>0</v>
      </c>
    </row>
    <row r="27" spans="2:17" x14ac:dyDescent="0.25">
      <c r="B27" s="6"/>
      <c r="C27" s="6"/>
      <c r="D27" s="27"/>
      <c r="E27" s="28"/>
      <c r="F27" s="28"/>
      <c r="G27" s="28"/>
      <c r="H27" s="28"/>
      <c r="I27" s="29"/>
      <c r="J27" s="4"/>
      <c r="K27" s="4"/>
      <c r="L27" s="4"/>
      <c r="M27" s="4"/>
      <c r="N27" s="4"/>
      <c r="O27" s="4"/>
      <c r="P27" s="4"/>
      <c r="Q27" s="10">
        <f>SUM(J27:P27)/7</f>
        <v>0</v>
      </c>
    </row>
    <row r="28" spans="2:17" x14ac:dyDescent="0.25">
      <c r="B28" s="6"/>
      <c r="C28" s="6"/>
      <c r="D28" s="27"/>
      <c r="E28" s="28"/>
      <c r="F28" s="28"/>
      <c r="G28" s="28"/>
      <c r="H28" s="28"/>
      <c r="I28" s="29"/>
      <c r="J28" s="4"/>
      <c r="K28" s="4"/>
      <c r="L28" s="4"/>
      <c r="M28" s="4"/>
      <c r="N28" s="4"/>
      <c r="O28" s="4"/>
      <c r="P28" s="4"/>
      <c r="Q28" s="10">
        <f>SUM(J28:P28)/7</f>
        <v>0</v>
      </c>
    </row>
    <row r="29" spans="2:17" x14ac:dyDescent="0.25">
      <c r="B29" s="6"/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/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/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/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/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/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14</v>
      </c>
      <c r="K54" s="11">
        <f t="shared" ref="K54:P54" si="3">COUNTIF(K9:K53,"&gt;=70")</f>
        <v>14</v>
      </c>
      <c r="L54" s="11">
        <f t="shared" si="3"/>
        <v>14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0.93333333333333335</v>
      </c>
      <c r="K57" s="14">
        <f t="shared" ref="K57:Q57" si="7">K54/K56</f>
        <v>0.93333333333333335</v>
      </c>
      <c r="L57" s="14">
        <f t="shared" si="7"/>
        <v>0.93333333333333335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6.6666666666666666E-2</v>
      </c>
      <c r="K58" s="13">
        <f t="shared" ref="K58:Q58" si="8">K55/K56</f>
        <v>6.6666666666666666E-2</v>
      </c>
      <c r="L58" s="14">
        <f t="shared" si="8"/>
        <v>6.6666666666666666E-2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B2:P2"/>
    <mergeCell ref="D45:I45"/>
    <mergeCell ref="D8:I8"/>
    <mergeCell ref="D20:I20"/>
    <mergeCell ref="C3:P3"/>
    <mergeCell ref="D4:G4"/>
    <mergeCell ref="J4:K4"/>
    <mergeCell ref="N4:O4"/>
    <mergeCell ref="D6:G6"/>
    <mergeCell ref="D26:I26"/>
    <mergeCell ref="D25:I25"/>
    <mergeCell ref="D24:I24"/>
    <mergeCell ref="D14:I14"/>
    <mergeCell ref="D15:I15"/>
    <mergeCell ref="D16:I16"/>
    <mergeCell ref="D17:I17"/>
    <mergeCell ref="H57:I57"/>
    <mergeCell ref="D46:I46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44:I44"/>
    <mergeCell ref="D18:I18"/>
    <mergeCell ref="D9:I9"/>
    <mergeCell ref="D10:I10"/>
    <mergeCell ref="D22:I22"/>
    <mergeCell ref="D23:I23"/>
    <mergeCell ref="H58:I58"/>
    <mergeCell ref="D19:I19"/>
    <mergeCell ref="I6:J6"/>
    <mergeCell ref="K6:P6"/>
    <mergeCell ref="D11:I11"/>
    <mergeCell ref="D12:I12"/>
    <mergeCell ref="D13:I13"/>
    <mergeCell ref="D21:I21"/>
    <mergeCell ref="D48:I48"/>
    <mergeCell ref="D33:I33"/>
    <mergeCell ref="D34:I34"/>
    <mergeCell ref="D35:I35"/>
    <mergeCell ref="D36:I36"/>
    <mergeCell ref="D37:I37"/>
    <mergeCell ref="D38:I38"/>
    <mergeCell ref="C58:D58"/>
    <mergeCell ref="J62:P62"/>
    <mergeCell ref="C55:D55"/>
    <mergeCell ref="J61:P61"/>
    <mergeCell ref="D47:I47"/>
    <mergeCell ref="C54:D54"/>
    <mergeCell ref="D49:I49"/>
    <mergeCell ref="D50:I50"/>
    <mergeCell ref="D51:I51"/>
    <mergeCell ref="D52:I52"/>
    <mergeCell ref="D53:I53"/>
    <mergeCell ref="C59:D59"/>
    <mergeCell ref="C57:D57"/>
    <mergeCell ref="C56:E56"/>
    <mergeCell ref="H54:I54"/>
    <mergeCell ref="H55:I55"/>
    <mergeCell ref="H56:I5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9" zoomScale="106" zoomScaleNormal="106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51</v>
      </c>
      <c r="K4" s="34"/>
      <c r="M4" t="s">
        <v>2</v>
      </c>
      <c r="N4" s="35">
        <v>45079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56</v>
      </c>
      <c r="D9" s="19" t="s">
        <v>116</v>
      </c>
      <c r="E9" s="19"/>
      <c r="F9" s="19"/>
      <c r="G9" s="19"/>
      <c r="H9" s="19"/>
      <c r="I9" s="19"/>
      <c r="J9" s="4">
        <v>70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21.428571428571427</v>
      </c>
    </row>
    <row r="10" spans="2:18" x14ac:dyDescent="0.25">
      <c r="B10" s="6">
        <f>B9+1</f>
        <v>2</v>
      </c>
      <c r="C10" s="6" t="s">
        <v>57</v>
      </c>
      <c r="D10" s="19" t="s">
        <v>117</v>
      </c>
      <c r="E10" s="19"/>
      <c r="F10" s="19"/>
      <c r="G10" s="19"/>
      <c r="H10" s="19"/>
      <c r="I10" s="19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 t="s">
        <v>58</v>
      </c>
      <c r="D11" s="19" t="s">
        <v>118</v>
      </c>
      <c r="E11" s="19"/>
      <c r="F11" s="19"/>
      <c r="G11" s="19"/>
      <c r="H11" s="19"/>
      <c r="I11" s="19"/>
      <c r="J11" s="4">
        <v>80</v>
      </c>
      <c r="K11" s="4">
        <v>85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23.571428571428573</v>
      </c>
    </row>
    <row r="12" spans="2:18" x14ac:dyDescent="0.25">
      <c r="B12" s="6">
        <f t="shared" si="1"/>
        <v>4</v>
      </c>
      <c r="C12" s="6" t="s">
        <v>59</v>
      </c>
      <c r="D12" s="19" t="s">
        <v>119</v>
      </c>
      <c r="E12" s="19"/>
      <c r="F12" s="19"/>
      <c r="G12" s="19"/>
      <c r="H12" s="19"/>
      <c r="I12" s="19"/>
      <c r="J12" s="4">
        <v>75</v>
      </c>
      <c r="K12" s="4">
        <v>85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22.857142857142858</v>
      </c>
    </row>
    <row r="13" spans="2:18" x14ac:dyDescent="0.25">
      <c r="B13" s="6">
        <f t="shared" si="1"/>
        <v>5</v>
      </c>
      <c r="C13" s="6" t="s">
        <v>60</v>
      </c>
      <c r="D13" s="19" t="s">
        <v>120</v>
      </c>
      <c r="E13" s="19"/>
      <c r="F13" s="19"/>
      <c r="G13" s="19"/>
      <c r="H13" s="19"/>
      <c r="I13" s="19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 t="s">
        <v>61</v>
      </c>
      <c r="D14" s="19" t="s">
        <v>121</v>
      </c>
      <c r="E14" s="19"/>
      <c r="F14" s="19"/>
      <c r="G14" s="19"/>
      <c r="H14" s="19"/>
      <c r="I14" s="19"/>
      <c r="J14" s="4">
        <v>70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25">
      <c r="B15" s="6">
        <f t="shared" si="1"/>
        <v>7</v>
      </c>
      <c r="C15" s="6" t="s">
        <v>62</v>
      </c>
      <c r="D15" s="19" t="s">
        <v>52</v>
      </c>
      <c r="E15" s="19"/>
      <c r="F15" s="19"/>
      <c r="G15" s="19"/>
      <c r="H15" s="19"/>
      <c r="I15" s="19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s="6" t="s">
        <v>63</v>
      </c>
      <c r="D16" s="19" t="s">
        <v>122</v>
      </c>
      <c r="E16" s="19"/>
      <c r="F16" s="19"/>
      <c r="G16" s="19"/>
      <c r="H16" s="19"/>
      <c r="I16" s="19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6" t="s">
        <v>124</v>
      </c>
      <c r="D17" s="19" t="s">
        <v>123</v>
      </c>
      <c r="E17" s="19"/>
      <c r="F17" s="19"/>
      <c r="G17" s="19"/>
      <c r="H17" s="19"/>
      <c r="I17" s="19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s="6" t="s">
        <v>64</v>
      </c>
      <c r="D18" s="19" t="s">
        <v>53</v>
      </c>
      <c r="E18" s="19"/>
      <c r="F18" s="19"/>
      <c r="G18" s="19"/>
      <c r="H18" s="19"/>
      <c r="I18" s="19"/>
      <c r="J18" s="4">
        <v>80</v>
      </c>
      <c r="K18" s="4">
        <v>70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21.428571428571427</v>
      </c>
    </row>
    <row r="19" spans="2:17" x14ac:dyDescent="0.25">
      <c r="B19" s="6">
        <f t="shared" si="1"/>
        <v>11</v>
      </c>
      <c r="C19" s="6" t="s">
        <v>126</v>
      </c>
      <c r="D19" s="19" t="s">
        <v>125</v>
      </c>
      <c r="E19" s="19"/>
      <c r="F19" s="19"/>
      <c r="G19" s="19"/>
      <c r="H19" s="19"/>
      <c r="I19" s="19"/>
      <c r="J19" s="4">
        <v>80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 t="s">
        <v>128</v>
      </c>
      <c r="D20" s="19" t="s">
        <v>127</v>
      </c>
      <c r="E20" s="19"/>
      <c r="F20" s="19"/>
      <c r="G20" s="19"/>
      <c r="H20" s="19"/>
      <c r="I20" s="19"/>
      <c r="J20" s="4">
        <v>90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26.428571428571427</v>
      </c>
    </row>
    <row r="21" spans="2:17" x14ac:dyDescent="0.25">
      <c r="B21" s="6">
        <f t="shared" si="1"/>
        <v>13</v>
      </c>
      <c r="C21" s="6" t="s">
        <v>129</v>
      </c>
      <c r="D21" s="19" t="s">
        <v>54</v>
      </c>
      <c r="E21" s="19"/>
      <c r="F21" s="19"/>
      <c r="G21" s="19"/>
      <c r="H21" s="19"/>
      <c r="I21" s="19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25">
      <c r="B22" s="6">
        <f t="shared" si="1"/>
        <v>14</v>
      </c>
      <c r="C22" s="6" t="s">
        <v>131</v>
      </c>
      <c r="D22" s="19" t="s">
        <v>130</v>
      </c>
      <c r="E22" s="19"/>
      <c r="F22" s="19"/>
      <c r="G22" s="19"/>
      <c r="H22" s="19"/>
      <c r="I22" s="19"/>
      <c r="J22" s="4">
        <v>70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21.428571428571427</v>
      </c>
    </row>
    <row r="23" spans="2:17" x14ac:dyDescent="0.25">
      <c r="B23" s="6">
        <f t="shared" si="1"/>
        <v>15</v>
      </c>
      <c r="C23" s="6" t="s">
        <v>133</v>
      </c>
      <c r="D23" s="19" t="s">
        <v>132</v>
      </c>
      <c r="E23" s="19"/>
      <c r="F23" s="19"/>
      <c r="G23" s="19"/>
      <c r="H23" s="19"/>
      <c r="I23" s="19"/>
      <c r="J23" s="4">
        <v>85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24.285714285714285</v>
      </c>
    </row>
    <row r="24" spans="2:17" x14ac:dyDescent="0.25">
      <c r="B24" s="6">
        <f t="shared" si="1"/>
        <v>16</v>
      </c>
      <c r="C24" s="6" t="s">
        <v>135</v>
      </c>
      <c r="D24" s="19" t="s">
        <v>134</v>
      </c>
      <c r="E24" s="19"/>
      <c r="F24" s="19"/>
      <c r="G24" s="19"/>
      <c r="H24" s="19"/>
      <c r="I24" s="19"/>
      <c r="J24" s="4">
        <v>95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27.142857142857142</v>
      </c>
    </row>
    <row r="25" spans="2:17" x14ac:dyDescent="0.25">
      <c r="B25" s="6">
        <f t="shared" si="1"/>
        <v>17</v>
      </c>
      <c r="C25" s="6" t="s">
        <v>136</v>
      </c>
      <c r="D25" s="19" t="s">
        <v>55</v>
      </c>
      <c r="E25" s="19"/>
      <c r="F25" s="19"/>
      <c r="G25" s="19"/>
      <c r="H25" s="19"/>
      <c r="I25" s="19"/>
      <c r="J25" s="4">
        <v>95</v>
      </c>
      <c r="K25" s="4">
        <v>95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27.142857142857142</v>
      </c>
    </row>
    <row r="26" spans="2:17" x14ac:dyDescent="0.25">
      <c r="B26" s="6">
        <f t="shared" si="1"/>
        <v>18</v>
      </c>
      <c r="C26" s="6" t="s">
        <v>138</v>
      </c>
      <c r="D26" s="19" t="s">
        <v>137</v>
      </c>
      <c r="E26" s="19"/>
      <c r="F26" s="19"/>
      <c r="G26" s="19"/>
      <c r="H26" s="19"/>
      <c r="I26" s="19"/>
      <c r="J26" s="4">
        <v>70</v>
      </c>
      <c r="K26" s="4">
        <v>75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20.714285714285715</v>
      </c>
    </row>
    <row r="27" spans="2:17" x14ac:dyDescent="0.25">
      <c r="B27" s="6">
        <f t="shared" si="1"/>
        <v>19</v>
      </c>
      <c r="C27" s="6" t="s">
        <v>140</v>
      </c>
      <c r="D27" s="19" t="s">
        <v>139</v>
      </c>
      <c r="E27" s="19"/>
      <c r="F27" s="19"/>
      <c r="G27" s="19"/>
      <c r="H27" s="19"/>
      <c r="I27" s="19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x14ac:dyDescent="0.25">
      <c r="B28" s="6">
        <f t="shared" si="1"/>
        <v>20</v>
      </c>
      <c r="C28" s="6" t="s">
        <v>142</v>
      </c>
      <c r="D28" s="19" t="s">
        <v>141</v>
      </c>
      <c r="E28" s="19"/>
      <c r="F28" s="19"/>
      <c r="G28" s="19"/>
      <c r="H28" s="19"/>
      <c r="I28" s="19"/>
      <c r="J28" s="4">
        <v>90</v>
      </c>
      <c r="K28" s="4">
        <v>90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25.714285714285715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0.85</v>
      </c>
      <c r="K57" s="14">
        <f t="shared" ref="K57:Q57" si="7">K54/K56</f>
        <v>0.85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0.15</v>
      </c>
      <c r="K58" s="13">
        <f t="shared" ref="K58:Q58" si="8">K55/K56</f>
        <v>0.15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11" zoomScale="106" zoomScaleNormal="106" workbookViewId="0">
      <selection activeCell="T23" sqref="T2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65</v>
      </c>
      <c r="K4" s="34"/>
      <c r="M4" t="s">
        <v>2</v>
      </c>
      <c r="N4" s="35">
        <v>45079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66</v>
      </c>
      <c r="D9" s="19" t="s">
        <v>68</v>
      </c>
      <c r="E9" s="19"/>
      <c r="F9" s="19"/>
      <c r="G9" s="19"/>
      <c r="H9" s="19"/>
      <c r="I9" s="19"/>
      <c r="J9" s="4">
        <v>75</v>
      </c>
      <c r="K9" s="4">
        <v>75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21.428571428571427</v>
      </c>
    </row>
    <row r="10" spans="2:18" x14ac:dyDescent="0.25">
      <c r="B10" s="6">
        <f>B9+1</f>
        <v>2</v>
      </c>
      <c r="C10" s="6" t="s">
        <v>143</v>
      </c>
      <c r="D10" s="19" t="s">
        <v>67</v>
      </c>
      <c r="E10" s="19"/>
      <c r="F10" s="19"/>
      <c r="G10" s="19"/>
      <c r="H10" s="19"/>
      <c r="I10" s="19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53" si="1">B10+1</f>
        <v>3</v>
      </c>
      <c r="C11" s="6" t="s">
        <v>144</v>
      </c>
      <c r="D11" s="19" t="s">
        <v>69</v>
      </c>
      <c r="E11" s="19"/>
      <c r="F11" s="19"/>
      <c r="G11" s="19"/>
      <c r="H11" s="19"/>
      <c r="I11" s="19"/>
      <c r="J11" s="4">
        <v>95</v>
      </c>
      <c r="K11" s="4">
        <v>95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27.142857142857142</v>
      </c>
    </row>
    <row r="12" spans="2:18" x14ac:dyDescent="0.25">
      <c r="B12" s="6">
        <f t="shared" si="1"/>
        <v>4</v>
      </c>
      <c r="C12" s="6" t="s">
        <v>145</v>
      </c>
      <c r="D12" s="19" t="s">
        <v>70</v>
      </c>
      <c r="E12" s="19"/>
      <c r="F12" s="19"/>
      <c r="G12" s="19"/>
      <c r="H12" s="19"/>
      <c r="I12" s="19"/>
      <c r="J12" s="4">
        <v>75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21.428571428571427</v>
      </c>
    </row>
    <row r="13" spans="2:18" x14ac:dyDescent="0.25">
      <c r="B13" s="6">
        <f t="shared" si="1"/>
        <v>5</v>
      </c>
      <c r="C13" s="6" t="s">
        <v>146</v>
      </c>
      <c r="D13" s="19" t="s">
        <v>71</v>
      </c>
      <c r="E13" s="19"/>
      <c r="F13" s="19"/>
      <c r="G13" s="19"/>
      <c r="H13" s="19"/>
      <c r="I13" s="19"/>
      <c r="J13" s="4">
        <v>80</v>
      </c>
      <c r="K13" s="4">
        <v>80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22.857142857142858</v>
      </c>
    </row>
    <row r="14" spans="2:18" x14ac:dyDescent="0.25">
      <c r="B14" s="6">
        <f t="shared" si="1"/>
        <v>6</v>
      </c>
      <c r="C14" s="6" t="s">
        <v>147</v>
      </c>
      <c r="D14" s="19" t="s">
        <v>72</v>
      </c>
      <c r="E14" s="19"/>
      <c r="F14" s="19"/>
      <c r="G14" s="19"/>
      <c r="H14" s="19"/>
      <c r="I14" s="19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148</v>
      </c>
      <c r="D15" s="19" t="s">
        <v>73</v>
      </c>
      <c r="E15" s="19"/>
      <c r="F15" s="19"/>
      <c r="G15" s="19"/>
      <c r="H15" s="19"/>
      <c r="I15" s="19"/>
      <c r="J15" s="4">
        <v>95</v>
      </c>
      <c r="K15" s="4">
        <v>95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27.142857142857142</v>
      </c>
    </row>
    <row r="16" spans="2:18" x14ac:dyDescent="0.25">
      <c r="B16" s="6">
        <f t="shared" si="1"/>
        <v>8</v>
      </c>
      <c r="C16" s="6" t="s">
        <v>149</v>
      </c>
      <c r="D16" s="19" t="s">
        <v>74</v>
      </c>
      <c r="E16" s="19"/>
      <c r="F16" s="19"/>
      <c r="G16" s="19"/>
      <c r="H16" s="19"/>
      <c r="I16" s="19"/>
      <c r="J16" s="4">
        <v>85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23.571428571428573</v>
      </c>
    </row>
    <row r="17" spans="2:17" x14ac:dyDescent="0.25">
      <c r="B17" s="6">
        <f t="shared" si="1"/>
        <v>9</v>
      </c>
      <c r="C17" s="6" t="s">
        <v>150</v>
      </c>
      <c r="D17" s="19" t="s">
        <v>75</v>
      </c>
      <c r="E17" s="19"/>
      <c r="F17" s="19"/>
      <c r="G17" s="19"/>
      <c r="H17" s="19"/>
      <c r="I17" s="19"/>
      <c r="J17" s="4">
        <v>80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22.857142857142858</v>
      </c>
    </row>
    <row r="18" spans="2:17" x14ac:dyDescent="0.25">
      <c r="B18" s="6">
        <f t="shared" si="1"/>
        <v>10</v>
      </c>
      <c r="C18" s="6" t="s">
        <v>151</v>
      </c>
      <c r="D18" s="19" t="s">
        <v>76</v>
      </c>
      <c r="E18" s="19"/>
      <c r="F18" s="19"/>
      <c r="G18" s="19"/>
      <c r="H18" s="19"/>
      <c r="I18" s="19"/>
      <c r="J18" s="4">
        <v>95</v>
      </c>
      <c r="K18" s="4">
        <v>95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27.142857142857142</v>
      </c>
    </row>
    <row r="19" spans="2:17" x14ac:dyDescent="0.25">
      <c r="B19" s="6">
        <f t="shared" si="1"/>
        <v>11</v>
      </c>
      <c r="C19" s="6" t="s">
        <v>152</v>
      </c>
      <c r="D19" s="19" t="s">
        <v>77</v>
      </c>
      <c r="E19" s="19"/>
      <c r="F19" s="19"/>
      <c r="G19" s="19"/>
      <c r="H19" s="19"/>
      <c r="I19" s="19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x14ac:dyDescent="0.25">
      <c r="B20" s="6">
        <f t="shared" si="1"/>
        <v>12</v>
      </c>
      <c r="C20" s="6" t="s">
        <v>153</v>
      </c>
      <c r="D20" s="19" t="s">
        <v>78</v>
      </c>
      <c r="E20" s="19"/>
      <c r="F20" s="19"/>
      <c r="G20" s="19"/>
      <c r="H20" s="19"/>
      <c r="I20" s="19"/>
      <c r="J20" s="4">
        <v>95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27.142857142857142</v>
      </c>
    </row>
    <row r="21" spans="2:17" x14ac:dyDescent="0.25">
      <c r="B21" s="6">
        <f t="shared" si="1"/>
        <v>13</v>
      </c>
      <c r="C21" s="6" t="s">
        <v>154</v>
      </c>
      <c r="D21" s="19" t="s">
        <v>79</v>
      </c>
      <c r="E21" s="19"/>
      <c r="F21" s="19"/>
      <c r="G21" s="19"/>
      <c r="H21" s="19"/>
      <c r="I21" s="19"/>
      <c r="J21" s="4">
        <v>80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22.857142857142858</v>
      </c>
    </row>
    <row r="22" spans="2:17" x14ac:dyDescent="0.25">
      <c r="B22" s="6">
        <f t="shared" si="1"/>
        <v>14</v>
      </c>
      <c r="C22" s="6" t="s">
        <v>155</v>
      </c>
      <c r="D22" s="19" t="s">
        <v>80</v>
      </c>
      <c r="E22" s="19"/>
      <c r="F22" s="19"/>
      <c r="G22" s="19"/>
      <c r="H22" s="19"/>
      <c r="I22" s="19"/>
      <c r="J22" s="4">
        <v>75</v>
      </c>
      <c r="K22" s="4">
        <v>75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21.428571428571427</v>
      </c>
    </row>
    <row r="23" spans="2:17" x14ac:dyDescent="0.25">
      <c r="B23" s="6">
        <f t="shared" si="1"/>
        <v>15</v>
      </c>
      <c r="C23" s="6" t="s">
        <v>156</v>
      </c>
      <c r="D23" s="19" t="s">
        <v>81</v>
      </c>
      <c r="E23" s="19"/>
      <c r="F23" s="19"/>
      <c r="G23" s="19"/>
      <c r="H23" s="19"/>
      <c r="I23" s="19"/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25">
      <c r="B24" s="6">
        <f t="shared" si="1"/>
        <v>16</v>
      </c>
      <c r="C24" s="6" t="s">
        <v>157</v>
      </c>
      <c r="D24" s="19" t="s">
        <v>82</v>
      </c>
      <c r="E24" s="19"/>
      <c r="F24" s="19"/>
      <c r="G24" s="19"/>
      <c r="H24" s="19"/>
      <c r="I24" s="19"/>
      <c r="J24" s="4">
        <v>90</v>
      </c>
      <c r="K24" s="4">
        <v>95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26.428571428571427</v>
      </c>
    </row>
    <row r="25" spans="2:17" x14ac:dyDescent="0.25">
      <c r="B25" s="6">
        <f t="shared" si="1"/>
        <v>17</v>
      </c>
      <c r="C25" s="6" t="s">
        <v>158</v>
      </c>
      <c r="D25" s="19" t="s">
        <v>83</v>
      </c>
      <c r="E25" s="19"/>
      <c r="F25" s="19"/>
      <c r="G25" s="19"/>
      <c r="H25" s="19"/>
      <c r="I25" s="19"/>
      <c r="J25" s="4">
        <v>85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</v>
      </c>
    </row>
    <row r="26" spans="2:17" x14ac:dyDescent="0.25">
      <c r="B26" s="6">
        <f t="shared" si="1"/>
        <v>18</v>
      </c>
      <c r="C26" s="6" t="s">
        <v>159</v>
      </c>
      <c r="D26" s="19" t="s">
        <v>84</v>
      </c>
      <c r="E26" s="19"/>
      <c r="F26" s="19"/>
      <c r="G26" s="19"/>
      <c r="H26" s="19"/>
      <c r="I26" s="19"/>
      <c r="J26" s="4">
        <v>75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22.142857142857142</v>
      </c>
    </row>
    <row r="27" spans="2:17" x14ac:dyDescent="0.25">
      <c r="B27" s="6">
        <f t="shared" si="1"/>
        <v>19</v>
      </c>
      <c r="C27" s="6" t="s">
        <v>160</v>
      </c>
      <c r="D27" s="19" t="s">
        <v>85</v>
      </c>
      <c r="E27" s="19"/>
      <c r="F27" s="19"/>
      <c r="G27" s="19"/>
      <c r="H27" s="19"/>
      <c r="I27" s="19"/>
      <c r="J27" s="4">
        <v>75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22.142857142857142</v>
      </c>
    </row>
    <row r="28" spans="2:17" x14ac:dyDescent="0.25">
      <c r="B28" s="6">
        <f t="shared" si="1"/>
        <v>20</v>
      </c>
      <c r="C28" s="6" t="s">
        <v>161</v>
      </c>
      <c r="D28" s="19" t="s">
        <v>86</v>
      </c>
      <c r="E28" s="19"/>
      <c r="F28" s="19"/>
      <c r="G28" s="19"/>
      <c r="H28" s="19"/>
      <c r="I28" s="19"/>
      <c r="J28" s="4">
        <v>85</v>
      </c>
      <c r="K28" s="4">
        <v>75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22.857142857142858</v>
      </c>
    </row>
    <row r="29" spans="2:17" x14ac:dyDescent="0.25">
      <c r="B29" s="6">
        <f t="shared" si="1"/>
        <v>21</v>
      </c>
      <c r="C29" s="6" t="s">
        <v>162</v>
      </c>
      <c r="D29" s="19" t="s">
        <v>87</v>
      </c>
      <c r="E29" s="19"/>
      <c r="F29" s="19"/>
      <c r="G29" s="19"/>
      <c r="H29" s="19"/>
      <c r="I29" s="19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 t="s">
        <v>163</v>
      </c>
      <c r="D30" s="19" t="s">
        <v>88</v>
      </c>
      <c r="E30" s="19"/>
      <c r="F30" s="19"/>
      <c r="G30" s="19"/>
      <c r="H30" s="19"/>
      <c r="I30" s="19"/>
      <c r="J30" s="4">
        <v>75</v>
      </c>
      <c r="K30" s="4">
        <v>75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21.428571428571427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19</v>
      </c>
      <c r="K54" s="11">
        <f t="shared" ref="K54:P54" si="3">COUNTIF(K9:K53,"&gt;=70")</f>
        <v>19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3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0.86363636363636365</v>
      </c>
      <c r="K57" s="14">
        <f t="shared" ref="K57:Q57" si="7">K54/K56</f>
        <v>0.86363636363636365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0.13636363636363635</v>
      </c>
      <c r="K58" s="13">
        <f t="shared" ref="K58:Q58" si="8">K55/K56</f>
        <v>0.13636363636363635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3" zoomScaleNormal="100" workbookViewId="0">
      <selection activeCell="K9" sqref="K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 t="s">
        <v>50</v>
      </c>
      <c r="E4" s="33"/>
      <c r="F4" s="33"/>
      <c r="G4" s="33"/>
      <c r="I4" t="s">
        <v>1</v>
      </c>
      <c r="J4" s="34" t="s">
        <v>89</v>
      </c>
      <c r="K4" s="34"/>
      <c r="M4" t="s">
        <v>2</v>
      </c>
      <c r="N4" s="35">
        <v>45079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 t="s">
        <v>26</v>
      </c>
      <c r="E6" s="34"/>
      <c r="F6" s="34"/>
      <c r="G6" s="34"/>
      <c r="I6" s="17" t="s">
        <v>22</v>
      </c>
      <c r="J6" s="17"/>
      <c r="K6" s="26" t="s">
        <v>27</v>
      </c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90</v>
      </c>
      <c r="D9" s="19" t="s">
        <v>93</v>
      </c>
      <c r="E9" s="19"/>
      <c r="F9" s="19"/>
      <c r="G9" s="19"/>
      <c r="H9" s="19"/>
      <c r="I9" s="19"/>
      <c r="J9" s="4">
        <v>95</v>
      </c>
      <c r="K9" s="4">
        <v>90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x14ac:dyDescent="0.25">
      <c r="B10" s="6">
        <f>B9+1</f>
        <v>2</v>
      </c>
      <c r="C10" s="6" t="s">
        <v>91</v>
      </c>
      <c r="D10" s="19" t="s">
        <v>94</v>
      </c>
      <c r="E10" s="19"/>
      <c r="F10" s="19"/>
      <c r="G10" s="19"/>
      <c r="H10" s="19"/>
      <c r="I10" s="19"/>
      <c r="J10" s="4">
        <v>95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26.428571428571427</v>
      </c>
    </row>
    <row r="11" spans="2:18" x14ac:dyDescent="0.25">
      <c r="B11" s="6">
        <f t="shared" ref="B11:B53" si="1">B10+1</f>
        <v>3</v>
      </c>
      <c r="C11" s="6" t="s">
        <v>92</v>
      </c>
      <c r="D11" s="19" t="s">
        <v>95</v>
      </c>
      <c r="E11" s="19"/>
      <c r="F11" s="19"/>
      <c r="G11" s="19"/>
      <c r="H11" s="19"/>
      <c r="I11" s="19"/>
      <c r="J11" s="4">
        <v>90</v>
      </c>
      <c r="K11" s="4">
        <v>90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25.714285714285715</v>
      </c>
    </row>
    <row r="12" spans="2:18" x14ac:dyDescent="0.25">
      <c r="B12" s="6">
        <f t="shared" si="1"/>
        <v>4</v>
      </c>
      <c r="C12" s="6" t="s">
        <v>164</v>
      </c>
      <c r="D12" s="19" t="s">
        <v>96</v>
      </c>
      <c r="E12" s="19"/>
      <c r="F12" s="19"/>
      <c r="G12" s="19"/>
      <c r="H12" s="19"/>
      <c r="I12" s="19"/>
      <c r="J12" s="4">
        <v>80</v>
      </c>
      <c r="K12" s="4">
        <v>75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22.142857142857142</v>
      </c>
    </row>
    <row r="13" spans="2:18" x14ac:dyDescent="0.25">
      <c r="B13" s="6">
        <f t="shared" si="1"/>
        <v>5</v>
      </c>
      <c r="C13" s="6" t="s">
        <v>165</v>
      </c>
      <c r="D13" s="19" t="s">
        <v>97</v>
      </c>
      <c r="E13" s="19"/>
      <c r="F13" s="19"/>
      <c r="G13" s="19"/>
      <c r="H13" s="19"/>
      <c r="I13" s="19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 t="s">
        <v>166</v>
      </c>
      <c r="D14" s="19" t="s">
        <v>98</v>
      </c>
      <c r="E14" s="19"/>
      <c r="F14" s="19"/>
      <c r="G14" s="19"/>
      <c r="H14" s="19"/>
      <c r="I14" s="19"/>
      <c r="J14" s="4">
        <v>80</v>
      </c>
      <c r="K14" s="4">
        <v>80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22.857142857142858</v>
      </c>
    </row>
    <row r="15" spans="2:18" x14ac:dyDescent="0.25">
      <c r="B15" s="6">
        <f t="shared" si="1"/>
        <v>7</v>
      </c>
      <c r="C15" s="6" t="s">
        <v>167</v>
      </c>
      <c r="D15" s="19" t="s">
        <v>99</v>
      </c>
      <c r="E15" s="19"/>
      <c r="F15" s="19"/>
      <c r="G15" s="19"/>
      <c r="H15" s="19"/>
      <c r="I15" s="19"/>
      <c r="J15" s="4">
        <v>75</v>
      </c>
      <c r="K15" s="4">
        <v>90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23.571428571428573</v>
      </c>
    </row>
    <row r="16" spans="2:18" x14ac:dyDescent="0.25">
      <c r="B16" s="6">
        <f t="shared" si="1"/>
        <v>8</v>
      </c>
      <c r="C16" s="6" t="s">
        <v>168</v>
      </c>
      <c r="D16" s="19" t="s">
        <v>100</v>
      </c>
      <c r="E16" s="19"/>
      <c r="F16" s="19"/>
      <c r="G16" s="19"/>
      <c r="H16" s="19"/>
      <c r="I16" s="19"/>
      <c r="J16" s="4">
        <v>75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22.857142857142858</v>
      </c>
    </row>
    <row r="17" spans="2:17" x14ac:dyDescent="0.25">
      <c r="B17" s="6">
        <f t="shared" si="1"/>
        <v>9</v>
      </c>
      <c r="C17" s="6" t="s">
        <v>169</v>
      </c>
      <c r="D17" s="19" t="s">
        <v>101</v>
      </c>
      <c r="E17" s="19"/>
      <c r="F17" s="19"/>
      <c r="G17" s="19"/>
      <c r="H17" s="19"/>
      <c r="I17" s="19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170</v>
      </c>
      <c r="D18" s="19" t="s">
        <v>102</v>
      </c>
      <c r="E18" s="19"/>
      <c r="F18" s="19"/>
      <c r="G18" s="19"/>
      <c r="H18" s="19"/>
      <c r="I18" s="19"/>
      <c r="J18" s="4">
        <v>75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22.142857142857142</v>
      </c>
    </row>
    <row r="19" spans="2:17" x14ac:dyDescent="0.25">
      <c r="B19" s="6">
        <f t="shared" si="1"/>
        <v>11</v>
      </c>
      <c r="C19" s="6" t="s">
        <v>171</v>
      </c>
      <c r="D19" s="19" t="s">
        <v>103</v>
      </c>
      <c r="E19" s="19"/>
      <c r="F19" s="19"/>
      <c r="G19" s="19"/>
      <c r="H19" s="19"/>
      <c r="I19" s="19"/>
      <c r="J19" s="4">
        <v>75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22.142857142857142</v>
      </c>
    </row>
    <row r="20" spans="2:17" x14ac:dyDescent="0.25">
      <c r="B20" s="6">
        <f t="shared" si="1"/>
        <v>12</v>
      </c>
      <c r="C20" s="6" t="s">
        <v>172</v>
      </c>
      <c r="D20" s="19" t="s">
        <v>104</v>
      </c>
      <c r="E20" s="19"/>
      <c r="F20" s="19"/>
      <c r="G20" s="19"/>
      <c r="H20" s="19"/>
      <c r="I20" s="19"/>
      <c r="J20" s="4">
        <v>80</v>
      </c>
      <c r="K20" s="4">
        <v>95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6" t="s">
        <v>173</v>
      </c>
      <c r="D21" s="19" t="s">
        <v>177</v>
      </c>
      <c r="E21" s="19"/>
      <c r="F21" s="19"/>
      <c r="G21" s="19"/>
      <c r="H21" s="19"/>
      <c r="I21" s="19"/>
      <c r="J21" s="4">
        <v>95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26.428571428571427</v>
      </c>
    </row>
    <row r="22" spans="2:17" x14ac:dyDescent="0.25">
      <c r="B22" s="6">
        <f t="shared" si="1"/>
        <v>14</v>
      </c>
      <c r="C22" s="6" t="s">
        <v>174</v>
      </c>
      <c r="D22" s="19" t="s">
        <v>105</v>
      </c>
      <c r="E22" s="19"/>
      <c r="F22" s="19"/>
      <c r="G22" s="19"/>
      <c r="H22" s="19"/>
      <c r="I22" s="19"/>
      <c r="J22" s="4">
        <v>80</v>
      </c>
      <c r="K22" s="4">
        <v>90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24.285714285714285</v>
      </c>
    </row>
    <row r="23" spans="2:17" x14ac:dyDescent="0.25">
      <c r="B23" s="6">
        <f t="shared" si="1"/>
        <v>15</v>
      </c>
      <c r="C23" s="6" t="s">
        <v>175</v>
      </c>
      <c r="D23" s="19" t="s">
        <v>106</v>
      </c>
      <c r="E23" s="19"/>
      <c r="F23" s="19"/>
      <c r="G23" s="19"/>
      <c r="H23" s="19"/>
      <c r="I23" s="19"/>
      <c r="J23" s="4">
        <v>75</v>
      </c>
      <c r="K23" s="4">
        <v>85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22.857142857142858</v>
      </c>
    </row>
    <row r="24" spans="2:17" x14ac:dyDescent="0.25">
      <c r="B24" s="6">
        <f t="shared" si="1"/>
        <v>16</v>
      </c>
      <c r="C24" s="6" t="s">
        <v>176</v>
      </c>
      <c r="D24" s="19" t="s">
        <v>107</v>
      </c>
      <c r="E24" s="19"/>
      <c r="F24" s="19"/>
      <c r="G24" s="19"/>
      <c r="H24" s="19"/>
      <c r="I24" s="19"/>
      <c r="J24" s="4">
        <v>75</v>
      </c>
      <c r="K24" s="4">
        <v>85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22.857142857142858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1</v>
      </c>
      <c r="K55" s="12">
        <f t="shared" ref="K55:Q55" si="5">COUNTIF(K9:K53,"&lt;70")</f>
        <v>1</v>
      </c>
      <c r="L55" s="12">
        <f t="shared" si="5"/>
        <v>16</v>
      </c>
      <c r="M55" s="12">
        <f t="shared" si="5"/>
        <v>16</v>
      </c>
      <c r="N55" s="12">
        <f t="shared" si="5"/>
        <v>16</v>
      </c>
      <c r="O55" s="12">
        <f t="shared" si="5"/>
        <v>16</v>
      </c>
      <c r="P55" s="12">
        <f t="shared" si="5"/>
        <v>16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16</v>
      </c>
      <c r="K56" s="12">
        <f t="shared" ref="K56:Q56" si="6">COUNT(K9:K53)</f>
        <v>16</v>
      </c>
      <c r="L56" s="12">
        <f t="shared" si="6"/>
        <v>16</v>
      </c>
      <c r="M56" s="12">
        <f t="shared" si="6"/>
        <v>16</v>
      </c>
      <c r="N56" s="12">
        <f t="shared" si="6"/>
        <v>16</v>
      </c>
      <c r="O56" s="12">
        <f t="shared" si="6"/>
        <v>16</v>
      </c>
      <c r="P56" s="12">
        <f t="shared" si="6"/>
        <v>16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0.9375</v>
      </c>
      <c r="K57" s="14">
        <f t="shared" ref="K57:Q57" si="7">K54/K56</f>
        <v>0.9375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6.25E-2</v>
      </c>
      <c r="K58" s="13">
        <f t="shared" ref="K58:Q58" si="8">K55/K56</f>
        <v>6.25E-2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D6" sqref="D6:G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0" t="s">
        <v>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3"/>
      <c r="E4" s="33"/>
      <c r="F4" s="33"/>
      <c r="G4" s="33"/>
      <c r="I4" t="s">
        <v>1</v>
      </c>
      <c r="J4" s="34"/>
      <c r="K4" s="34"/>
      <c r="M4" t="s">
        <v>2</v>
      </c>
      <c r="N4" s="35"/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34"/>
      <c r="E6" s="34"/>
      <c r="F6" s="34"/>
      <c r="G6" s="34"/>
      <c r="I6" s="17" t="s">
        <v>22</v>
      </c>
      <c r="J6" s="17"/>
      <c r="K6" s="26"/>
      <c r="L6" s="26"/>
      <c r="M6" s="26"/>
      <c r="N6" s="26"/>
      <c r="O6" s="26"/>
      <c r="P6" s="2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9"/>
      <c r="E9" s="19"/>
      <c r="F9" s="19"/>
      <c r="G9" s="19"/>
      <c r="H9" s="19"/>
      <c r="I9" s="19"/>
      <c r="J9" s="4"/>
      <c r="K9" s="4">
        <v>0</v>
      </c>
      <c r="L9" s="4"/>
      <c r="M9" s="4"/>
      <c r="N9" s="4"/>
      <c r="O9" s="4"/>
      <c r="P9" s="4"/>
      <c r="Q9" s="10">
        <f>SUM(J9:P9)/7</f>
        <v>0</v>
      </c>
    </row>
    <row r="10" spans="2:18" x14ac:dyDescent="0.25">
      <c r="B10" s="6">
        <f>B9+1</f>
        <v>2</v>
      </c>
      <c r="C10" s="6"/>
      <c r="D10" s="19"/>
      <c r="E10" s="19"/>
      <c r="F10" s="19"/>
      <c r="G10" s="19"/>
      <c r="H10" s="19"/>
      <c r="I10" s="19"/>
      <c r="J10" s="4"/>
      <c r="K10" s="4">
        <v>0</v>
      </c>
      <c r="L10" s="4"/>
      <c r="M10" s="4"/>
      <c r="N10" s="4"/>
      <c r="O10" s="4"/>
      <c r="P10" s="4"/>
      <c r="Q10" s="10">
        <f t="shared" ref="Q10:Q48" si="0">SUM(J10:P10)/7</f>
        <v>0</v>
      </c>
    </row>
    <row r="11" spans="2:18" x14ac:dyDescent="0.25">
      <c r="B11" s="6">
        <f t="shared" ref="B11:B53" si="1">B10+1</f>
        <v>3</v>
      </c>
      <c r="C11" s="6"/>
      <c r="D11" s="19"/>
      <c r="E11" s="19"/>
      <c r="F11" s="19"/>
      <c r="G11" s="19"/>
      <c r="H11" s="19"/>
      <c r="I11" s="19"/>
      <c r="J11" s="4"/>
      <c r="K11" s="4">
        <v>0</v>
      </c>
      <c r="L11" s="4"/>
      <c r="M11" s="4"/>
      <c r="N11" s="4"/>
      <c r="O11" s="4"/>
      <c r="P11" s="4"/>
      <c r="Q11" s="10">
        <f t="shared" si="0"/>
        <v>0</v>
      </c>
    </row>
    <row r="12" spans="2:18" x14ac:dyDescent="0.25">
      <c r="B12" s="6">
        <f t="shared" si="1"/>
        <v>4</v>
      </c>
      <c r="C12" s="6"/>
      <c r="D12" s="19"/>
      <c r="E12" s="19"/>
      <c r="F12" s="19"/>
      <c r="G12" s="19"/>
      <c r="H12" s="19"/>
      <c r="I12" s="19"/>
      <c r="J12" s="4"/>
      <c r="K12" s="4">
        <v>0</v>
      </c>
      <c r="L12" s="4"/>
      <c r="M12" s="4"/>
      <c r="N12" s="4"/>
      <c r="O12" s="4"/>
      <c r="P12" s="4"/>
      <c r="Q12" s="10">
        <f t="shared" si="0"/>
        <v>0</v>
      </c>
    </row>
    <row r="13" spans="2:18" x14ac:dyDescent="0.25">
      <c r="B13" s="6">
        <f t="shared" si="1"/>
        <v>5</v>
      </c>
      <c r="C13" s="6"/>
      <c r="D13" s="19"/>
      <c r="E13" s="19"/>
      <c r="F13" s="19"/>
      <c r="G13" s="19"/>
      <c r="H13" s="19"/>
      <c r="I13" s="19"/>
      <c r="J13" s="4"/>
      <c r="K13" s="4">
        <v>0</v>
      </c>
      <c r="L13" s="4"/>
      <c r="M13" s="4"/>
      <c r="N13" s="4"/>
      <c r="O13" s="4"/>
      <c r="P13" s="4"/>
      <c r="Q13" s="10">
        <f t="shared" si="0"/>
        <v>0</v>
      </c>
    </row>
    <row r="14" spans="2:18" x14ac:dyDescent="0.25">
      <c r="B14" s="6">
        <f t="shared" si="1"/>
        <v>6</v>
      </c>
      <c r="C14" s="6"/>
      <c r="D14" s="19"/>
      <c r="E14" s="19"/>
      <c r="F14" s="19"/>
      <c r="G14" s="19"/>
      <c r="H14" s="19"/>
      <c r="I14" s="19"/>
      <c r="J14" s="4"/>
      <c r="K14" s="4">
        <v>0</v>
      </c>
      <c r="L14" s="4"/>
      <c r="M14" s="4"/>
      <c r="N14" s="4"/>
      <c r="O14" s="4"/>
      <c r="P14" s="4"/>
      <c r="Q14" s="10">
        <f t="shared" si="0"/>
        <v>0</v>
      </c>
    </row>
    <row r="15" spans="2:18" x14ac:dyDescent="0.25">
      <c r="B15" s="6">
        <f t="shared" si="1"/>
        <v>7</v>
      </c>
      <c r="C15" s="6"/>
      <c r="D15" s="19"/>
      <c r="E15" s="19"/>
      <c r="F15" s="19"/>
      <c r="G15" s="19"/>
      <c r="H15" s="19"/>
      <c r="I15" s="19"/>
      <c r="J15" s="4"/>
      <c r="K15" s="4">
        <v>0</v>
      </c>
      <c r="L15" s="4"/>
      <c r="M15" s="4"/>
      <c r="N15" s="4"/>
      <c r="O15" s="4"/>
      <c r="P15" s="4"/>
      <c r="Q15" s="10">
        <f t="shared" si="0"/>
        <v>0</v>
      </c>
    </row>
    <row r="16" spans="2:18" x14ac:dyDescent="0.25">
      <c r="B16" s="6">
        <f t="shared" si="1"/>
        <v>8</v>
      </c>
      <c r="C16" s="6"/>
      <c r="D16" s="19"/>
      <c r="E16" s="19"/>
      <c r="F16" s="19"/>
      <c r="G16" s="19"/>
      <c r="H16" s="19"/>
      <c r="I16" s="19"/>
      <c r="J16" s="4"/>
      <c r="K16" s="4">
        <v>0</v>
      </c>
      <c r="L16" s="4"/>
      <c r="M16" s="4"/>
      <c r="N16" s="4"/>
      <c r="O16" s="4"/>
      <c r="P16" s="4"/>
      <c r="Q16" s="10">
        <f t="shared" si="0"/>
        <v>0</v>
      </c>
    </row>
    <row r="17" spans="2:17" x14ac:dyDescent="0.25">
      <c r="B17" s="6">
        <f t="shared" si="1"/>
        <v>9</v>
      </c>
      <c r="C17" s="6"/>
      <c r="D17" s="19"/>
      <c r="E17" s="19"/>
      <c r="F17" s="19"/>
      <c r="G17" s="19"/>
      <c r="H17" s="19"/>
      <c r="I17" s="19"/>
      <c r="J17" s="4"/>
      <c r="K17" s="4">
        <v>0</v>
      </c>
      <c r="L17" s="4"/>
      <c r="M17" s="4"/>
      <c r="N17" s="4"/>
      <c r="O17" s="4"/>
      <c r="P17" s="4"/>
      <c r="Q17" s="10">
        <f t="shared" si="0"/>
        <v>0</v>
      </c>
    </row>
    <row r="18" spans="2:17" x14ac:dyDescent="0.25">
      <c r="B18" s="6">
        <f t="shared" si="1"/>
        <v>10</v>
      </c>
      <c r="C18" s="6"/>
      <c r="D18" s="19"/>
      <c r="E18" s="19"/>
      <c r="F18" s="19"/>
      <c r="G18" s="19"/>
      <c r="H18" s="19"/>
      <c r="I18" s="19"/>
      <c r="J18" s="4"/>
      <c r="K18" s="4">
        <v>0</v>
      </c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9"/>
      <c r="E19" s="19"/>
      <c r="F19" s="19"/>
      <c r="G19" s="19"/>
      <c r="H19" s="19"/>
      <c r="I19" s="19"/>
      <c r="J19" s="4"/>
      <c r="K19" s="4">
        <v>0</v>
      </c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9"/>
      <c r="E20" s="19"/>
      <c r="F20" s="19"/>
      <c r="G20" s="19"/>
      <c r="H20" s="19"/>
      <c r="I20" s="19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9"/>
      <c r="E21" s="19"/>
      <c r="F21" s="19"/>
      <c r="G21" s="19"/>
      <c r="H21" s="19"/>
      <c r="I21" s="19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9"/>
      <c r="E22" s="19"/>
      <c r="F22" s="19"/>
      <c r="G22" s="19"/>
      <c r="H22" s="19"/>
      <c r="I22" s="19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9"/>
      <c r="E23" s="19"/>
      <c r="F23" s="19"/>
      <c r="G23" s="19"/>
      <c r="H23" s="19"/>
      <c r="I23" s="19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9"/>
      <c r="E24" s="19"/>
      <c r="F24" s="19"/>
      <c r="G24" s="19"/>
      <c r="H24" s="19"/>
      <c r="I24" s="19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9"/>
      <c r="E25" s="19"/>
      <c r="F25" s="19"/>
      <c r="G25" s="19"/>
      <c r="H25" s="19"/>
      <c r="I25" s="19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9"/>
      <c r="E26" s="19"/>
      <c r="F26" s="19"/>
      <c r="G26" s="19"/>
      <c r="H26" s="19"/>
      <c r="I26" s="19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9"/>
      <c r="E27" s="19"/>
      <c r="F27" s="19"/>
      <c r="G27" s="19"/>
      <c r="H27" s="19"/>
      <c r="I27" s="19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9"/>
      <c r="E28" s="19"/>
      <c r="F28" s="19"/>
      <c r="G28" s="19"/>
      <c r="H28" s="19"/>
      <c r="I28" s="19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9"/>
      <c r="E29" s="19"/>
      <c r="F29" s="19"/>
      <c r="G29" s="19"/>
      <c r="H29" s="19"/>
      <c r="I29" s="19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9"/>
      <c r="E30" s="19"/>
      <c r="F30" s="19"/>
      <c r="G30" s="19"/>
      <c r="H30" s="19"/>
      <c r="I30" s="19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9"/>
      <c r="E31" s="19"/>
      <c r="F31" s="19"/>
      <c r="G31" s="19"/>
      <c r="H31" s="19"/>
      <c r="I31" s="19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9"/>
      <c r="E32" s="19"/>
      <c r="F32" s="19"/>
      <c r="G32" s="19"/>
      <c r="H32" s="19"/>
      <c r="I32" s="19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9"/>
      <c r="E33" s="19"/>
      <c r="F33" s="19"/>
      <c r="G33" s="19"/>
      <c r="H33" s="19"/>
      <c r="I33" s="19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9"/>
      <c r="E34" s="19"/>
      <c r="F34" s="19"/>
      <c r="G34" s="19"/>
      <c r="H34" s="19"/>
      <c r="I34" s="19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9"/>
      <c r="E35" s="19"/>
      <c r="F35" s="19"/>
      <c r="G35" s="19"/>
      <c r="H35" s="19"/>
      <c r="I35" s="19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9"/>
      <c r="E36" s="19"/>
      <c r="F36" s="19"/>
      <c r="G36" s="19"/>
      <c r="H36" s="19"/>
      <c r="I36" s="19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9"/>
      <c r="E37" s="19"/>
      <c r="F37" s="19"/>
      <c r="G37" s="19"/>
      <c r="H37" s="19"/>
      <c r="I37" s="19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9"/>
      <c r="E38" s="19"/>
      <c r="F38" s="19"/>
      <c r="G38" s="19"/>
      <c r="H38" s="19"/>
      <c r="I38" s="19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9"/>
      <c r="E39" s="19"/>
      <c r="F39" s="19"/>
      <c r="G39" s="19"/>
      <c r="H39" s="19"/>
      <c r="I39" s="19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9"/>
      <c r="E40" s="19"/>
      <c r="F40" s="19"/>
      <c r="G40" s="19"/>
      <c r="H40" s="19"/>
      <c r="I40" s="19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9"/>
      <c r="E41" s="19"/>
      <c r="F41" s="19"/>
      <c r="G41" s="19"/>
      <c r="H41" s="19"/>
      <c r="I41" s="19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9"/>
      <c r="E42" s="19"/>
      <c r="F42" s="19"/>
      <c r="G42" s="19"/>
      <c r="H42" s="19"/>
      <c r="I42" s="19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9"/>
      <c r="E43" s="19"/>
      <c r="F43" s="19"/>
      <c r="G43" s="19"/>
      <c r="H43" s="19"/>
      <c r="I43" s="19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9"/>
      <c r="E44" s="19"/>
      <c r="F44" s="19"/>
      <c r="G44" s="19"/>
      <c r="H44" s="19"/>
      <c r="I44" s="19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9"/>
      <c r="E45" s="19"/>
      <c r="F45" s="19"/>
      <c r="G45" s="19"/>
      <c r="H45" s="19"/>
      <c r="I45" s="19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9"/>
      <c r="E46" s="19"/>
      <c r="F46" s="19"/>
      <c r="G46" s="19"/>
      <c r="H46" s="19"/>
      <c r="I46" s="19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9"/>
      <c r="E47" s="19"/>
      <c r="F47" s="19"/>
      <c r="G47" s="19"/>
      <c r="H47" s="19"/>
      <c r="I47" s="19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9"/>
      <c r="E48" s="19"/>
      <c r="F48" s="19"/>
      <c r="G48" s="19"/>
      <c r="H48" s="19"/>
      <c r="I48" s="19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9"/>
      <c r="E49" s="19"/>
      <c r="F49" s="19"/>
      <c r="G49" s="19"/>
      <c r="H49" s="19"/>
      <c r="I49" s="19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9"/>
      <c r="E50" s="19"/>
      <c r="F50" s="19"/>
      <c r="G50" s="19"/>
      <c r="H50" s="19"/>
      <c r="I50" s="19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9"/>
      <c r="E51" s="19"/>
      <c r="F51" s="19"/>
      <c r="G51" s="19"/>
      <c r="H51" s="19"/>
      <c r="I51" s="19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9"/>
      <c r="E52" s="19"/>
      <c r="F52" s="19"/>
      <c r="G52" s="19"/>
      <c r="H52" s="19"/>
      <c r="I52" s="19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20"/>
      <c r="E53" s="21"/>
      <c r="F53" s="21"/>
      <c r="G53" s="21"/>
      <c r="H53" s="21"/>
      <c r="I53" s="22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23" t="s">
        <v>19</v>
      </c>
      <c r="I54" s="23"/>
      <c r="J54" s="11">
        <f>COUNTIF(J9:J53,"&gt;=70")</f>
        <v>18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24" t="s">
        <v>20</v>
      </c>
      <c r="I55" s="24"/>
      <c r="J55" s="12">
        <f>COUNTIF(J9:J53,"&lt;70")</f>
        <v>3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24" t="s">
        <v>21</v>
      </c>
      <c r="I56" s="24"/>
      <c r="J56" s="12">
        <f>COUNT(J9:J53)</f>
        <v>21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25" t="s">
        <v>16</v>
      </c>
      <c r="I57" s="25"/>
      <c r="J57" s="13">
        <f>J54/J56</f>
        <v>0.8571428571428571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25" t="s">
        <v>17</v>
      </c>
      <c r="I58" s="25"/>
      <c r="J58" s="13">
        <f>J55/J56</f>
        <v>0.14285714285714285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18"/>
      <c r="K61" s="18"/>
      <c r="L61" s="18"/>
      <c r="M61" s="18"/>
      <c r="N61" s="18"/>
      <c r="O61" s="18"/>
      <c r="P61" s="18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Pablo Promotor</cp:lastModifiedBy>
  <cp:lastPrinted>2023-03-21T15:13:53Z</cp:lastPrinted>
  <dcterms:created xsi:type="dcterms:W3CDTF">2023-03-14T19:16:59Z</dcterms:created>
  <dcterms:modified xsi:type="dcterms:W3CDTF">2023-06-02T14:10:14Z</dcterms:modified>
</cp:coreProperties>
</file>