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100" windowHeight="706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0" l="1"/>
  <c r="L17" i="10"/>
  <c r="A14" i="22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H21" i="22"/>
  <c r="L20" i="22"/>
  <c r="H17" i="22"/>
  <c r="L15" i="22"/>
  <c r="B37" i="10"/>
  <c r="N28" i="10"/>
  <c r="M28" i="10"/>
  <c r="K28" i="10"/>
  <c r="G28" i="10"/>
  <c r="F28" i="10"/>
  <c r="E28" i="10"/>
  <c r="L20" i="10"/>
  <c r="L19" i="10"/>
  <c r="L18" i="10"/>
  <c r="L15" i="10"/>
  <c r="L14" i="10"/>
  <c r="I14" i="22" l="1"/>
  <c r="J14" i="22" s="1"/>
  <c r="L19" i="22"/>
  <c r="I23" i="22"/>
  <c r="J23" i="22" s="1"/>
  <c r="H27" i="22"/>
  <c r="L24" i="22"/>
  <c r="I19" i="22"/>
  <c r="J19" i="22" s="1"/>
  <c r="H23" i="22"/>
  <c r="L25" i="22"/>
  <c r="I17" i="22"/>
  <c r="J17" i="22" s="1"/>
  <c r="H15" i="22"/>
  <c r="H16" i="22"/>
  <c r="H20" i="22"/>
  <c r="I21" i="22"/>
  <c r="J21" i="22" s="1"/>
  <c r="H25" i="22"/>
  <c r="I27" i="22"/>
  <c r="J27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<sst xmlns="http://schemas.openxmlformats.org/spreadsheetml/2006/main" count="188" uniqueCount="45">
  <si>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</si>
  <si>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</si>
  <si>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</si>
  <si>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</si>
  <si>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</si>
  <si>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</si>
  <si>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</si>
  <si>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</si>
  <si>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</si>
  <si>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</si>
  <si>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</si>
  <si>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</si>
  <si>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</si>
  <si>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</si>
  <si>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</si>
  <si>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</si>
  <si>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</si>
  <si>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</si>
  <si>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</si>
  <si>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</si>
  <si>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</si>
  <si>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</si>
  <si>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</si>
  <si>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</si>
  <si>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</si>
  <si>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</si>
  <si>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</si>
  <si>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</si>
  <si>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</si>
  <si>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</si>
  <si>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</si>
  <si>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</si>
  <si>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</si>
  <si>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MERCADOTECNIA</t>
  </si>
  <si>
    <t>IGEM</t>
  </si>
  <si>
    <t>507-A</t>
  </si>
  <si>
    <t>HABILIDADES DIRECTIVAS II</t>
  </si>
  <si>
    <t>DISEÑO ORGANIZACIONAL</t>
  </si>
  <si>
    <t>EL EMPRENDEDOR Y LA INNOVACIÓN</t>
  </si>
  <si>
    <t>MERCADOTECNIA  ESTRATEGICA Y COMERCIALIZACIÓN</t>
  </si>
  <si>
    <t>607-A</t>
  </si>
  <si>
    <t>807-B</t>
  </si>
  <si>
    <t>407-A</t>
  </si>
  <si>
    <t>FEBRERO-JULIO 2023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</si>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</sst>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topLeftCell="B13" zoomScale="130" zoomScaleNormal="130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5</v>
      </c>
      <c r="I8" s="33" t="s">
        <v>7</v>
      </c>
      <c r="J8" s="33"/>
      <c r="K8" s="33"/>
      <c r="L8" s="34" t="s">
        <v>43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41" t="s">
        <v>36</v>
      </c>
      <c r="B14" s="9" t="s">
        <v>21</v>
      </c>
      <c r="C14" s="42" t="s">
        <v>42</v>
      </c>
      <c r="D14" s="9" t="s">
        <v>34</v>
      </c>
      <c r="E14" s="9">
        <v>26</v>
      </c>
      <c r="F14" s="42">
        <v>26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94</v>
      </c>
      <c r="N14" s="15">
        <v>0.61</v>
      </c>
    </row>
    <row r="15" spans="1:14" s="11" customFormat="1" x14ac:dyDescent="0.2">
      <c r="A15" s="41" t="s">
        <v>33</v>
      </c>
      <c r="B15" s="9" t="s">
        <v>21</v>
      </c>
      <c r="C15" s="42" t="s">
        <v>35</v>
      </c>
      <c r="D15" s="9" t="s">
        <v>34</v>
      </c>
      <c r="E15" s="9">
        <v>8</v>
      </c>
      <c r="F15" s="9">
        <v>8</v>
      </c>
      <c r="G15" s="43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99</v>
      </c>
      <c r="N15" s="15">
        <v>0.75</v>
      </c>
    </row>
    <row r="16" spans="1:14" s="11" customFormat="1" x14ac:dyDescent="0.2">
      <c r="A16" s="41" t="s">
        <v>33</v>
      </c>
      <c r="B16" s="43" t="s">
        <v>44</v>
      </c>
      <c r="C16" s="42" t="s">
        <v>35</v>
      </c>
      <c r="D16" s="9" t="s">
        <v>34</v>
      </c>
      <c r="E16" s="43">
        <v>8</v>
      </c>
      <c r="F16" s="43">
        <v>8</v>
      </c>
      <c r="G16" s="43"/>
      <c r="H16" s="43"/>
      <c r="I16" s="43">
        <v>0</v>
      </c>
      <c r="J16" s="21"/>
      <c r="K16" s="43">
        <v>0</v>
      </c>
      <c r="L16" s="10">
        <f t="shared" si="0"/>
        <v>0</v>
      </c>
      <c r="M16" s="43">
        <v>100</v>
      </c>
      <c r="N16" s="15">
        <v>1</v>
      </c>
    </row>
    <row r="17" spans="1:19" s="11" customFormat="1" x14ac:dyDescent="0.2">
      <c r="A17" s="11" t="s">
        <v>37</v>
      </c>
      <c r="B17" s="43" t="s">
        <v>21</v>
      </c>
      <c r="C17" s="43" t="s">
        <v>40</v>
      </c>
      <c r="D17" s="9" t="s">
        <v>34</v>
      </c>
      <c r="E17" s="43">
        <v>33</v>
      </c>
      <c r="F17" s="43">
        <v>33</v>
      </c>
      <c r="G17" s="43"/>
      <c r="H17" s="43"/>
      <c r="I17" s="43">
        <v>1</v>
      </c>
      <c r="J17" s="21"/>
      <c r="K17" s="43">
        <v>0</v>
      </c>
      <c r="L17" s="10">
        <f t="shared" si="0"/>
        <v>0</v>
      </c>
      <c r="M17" s="43">
        <v>95</v>
      </c>
      <c r="N17" s="15">
        <v>0.75</v>
      </c>
    </row>
    <row r="18" spans="1:19" s="11" customFormat="1" x14ac:dyDescent="0.2">
      <c r="A18" s="41" t="s">
        <v>37</v>
      </c>
      <c r="B18" s="9" t="s">
        <v>44</v>
      </c>
      <c r="C18" s="42" t="s">
        <v>40</v>
      </c>
      <c r="D18" s="9" t="s">
        <v>34</v>
      </c>
      <c r="E18" s="9">
        <v>33</v>
      </c>
      <c r="F18" s="9">
        <v>32</v>
      </c>
      <c r="G18" s="43"/>
      <c r="H18" s="10"/>
      <c r="I18" s="9">
        <v>0</v>
      </c>
      <c r="J18" s="10"/>
      <c r="K18" s="9">
        <v>0</v>
      </c>
      <c r="L18" s="10">
        <f>K18/E18</f>
        <v>0</v>
      </c>
      <c r="M18" s="9">
        <v>94</v>
      </c>
      <c r="N18" s="15">
        <v>0.9</v>
      </c>
    </row>
    <row r="19" spans="1:19" s="11" customFormat="1" x14ac:dyDescent="0.2">
      <c r="A19" s="41" t="s">
        <v>38</v>
      </c>
      <c r="B19" s="9" t="s">
        <v>21</v>
      </c>
      <c r="C19" s="42" t="s">
        <v>40</v>
      </c>
      <c r="D19" s="9" t="s">
        <v>34</v>
      </c>
      <c r="E19" s="9">
        <v>32</v>
      </c>
      <c r="F19" s="9">
        <v>32</v>
      </c>
      <c r="G19" s="43"/>
      <c r="H19" s="10"/>
      <c r="I19" s="9">
        <v>0</v>
      </c>
      <c r="J19" s="10"/>
      <c r="K19" s="9">
        <v>0</v>
      </c>
      <c r="L19" s="10">
        <f>K19/E19</f>
        <v>0</v>
      </c>
      <c r="M19" s="9">
        <v>96</v>
      </c>
      <c r="N19" s="15">
        <v>0.84</v>
      </c>
    </row>
    <row r="20" spans="1:19" s="11" customFormat="1" ht="25.5" x14ac:dyDescent="0.2">
      <c r="A20" s="41" t="s">
        <v>39</v>
      </c>
      <c r="B20" s="9" t="s">
        <v>21</v>
      </c>
      <c r="C20" s="42" t="s">
        <v>41</v>
      </c>
      <c r="D20" s="9" t="s">
        <v>34</v>
      </c>
      <c r="E20" s="9">
        <v>22</v>
      </c>
      <c r="F20" s="42">
        <v>21</v>
      </c>
      <c r="G20" s="21"/>
      <c r="H20" s="10"/>
      <c r="I20" s="9">
        <v>1</v>
      </c>
      <c r="J20" s="10"/>
      <c r="K20" s="9">
        <v>0</v>
      </c>
      <c r="L20" s="10">
        <f>K20/E20</f>
        <v>0</v>
      </c>
      <c r="M20" s="9">
        <v>86</v>
      </c>
      <c r="N20" s="15">
        <v>0.59</v>
      </c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162</v>
      </c>
      <c r="F28" s="17">
        <f>SUM(F14:F27)</f>
        <v>160</v>
      </c>
      <c r="G28" s="17">
        <f>SUM(G14:G27)</f>
        <v>0</v>
      </c>
      <c r="H28" s="18">
        <f>SUM(F28:G28)/E28</f>
        <v>0.98765432098765427</v>
      </c>
      <c r="I28" s="17">
        <f t="shared" ref="I28" si="1">(E28-SUM(F28:G28))-K28</f>
        <v>2</v>
      </c>
      <c r="J28" s="18">
        <f t="shared" ref="J28" si="2">I28/E28</f>
        <v>1.2345679012345678E-2</v>
      </c>
      <c r="K28" s="17">
        <f>SUM(K14:K27)</f>
        <v>0</v>
      </c>
      <c r="L28" s="18">
        <f t="shared" si="0"/>
        <v>0</v>
      </c>
      <c r="M28" s="17">
        <f>AVERAGE(M14:M27)</f>
        <v>94.857142857142861</v>
      </c>
      <c r="N28" s="19">
        <f>AVERAGE(N14:N27)</f>
        <v>0.77714285714285702</v>
      </c>
    </row>
    <row r="30" spans="1:19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9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3" t="s">
        <v>7</v>
      </c>
      <c r="J8" s="33"/>
      <c r="K8" s="33"/>
      <c r="L8" s="34" t="str">
        <f>'1'!L8</f>
        <v>FEBRERO-JULIO 2023</v>
      </c>
      <c r="M8" s="34"/>
      <c r="N8" s="34"/>
    </row>
    <row r="10" spans="1:14" x14ac:dyDescent="0.2">
      <c r="A10" s="4" t="s">
        <v>8</v>
      </c>
      <c r="B10" s="34" t="str">
        <f>'1'!B10</f>
        <v>MCA. EDITH FONSECA GUZMAN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HABILIDADES DIRECTIVAS II</v>
      </c>
      <c r="B14" s="9"/>
      <c r="C14" s="9" t="str">
        <f>'1'!C14</f>
        <v>407-A</v>
      </c>
      <c r="D14" s="9" t="str">
        <f>'1'!D14</f>
        <v>IGEM</v>
      </c>
      <c r="E14" s="9">
        <f>'1'!E14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MERCADOTECNIA</v>
      </c>
      <c r="B15" s="9"/>
      <c r="C15" s="9" t="str">
        <f>'1'!C15</f>
        <v>507-A</v>
      </c>
      <c r="D15" s="9" t="str">
        <f>'1'!D15</f>
        <v>IGEM</v>
      </c>
      <c r="E15" s="9">
        <f>'1'!E15</f>
        <v>8</v>
      </c>
      <c r="F15" s="9"/>
      <c r="G15" s="9"/>
      <c r="H15" s="10">
        <f t="shared" si="0"/>
        <v>0</v>
      </c>
      <c r="I15" s="9">
        <f t="shared" si="1"/>
        <v>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'1'!A18</f>
        <v>DISEÑO ORGANIZACIONAL</v>
      </c>
      <c r="B16" s="9"/>
      <c r="C16" s="9" t="str">
        <f>'1'!C18</f>
        <v>607-A</v>
      </c>
      <c r="D16" s="9" t="str">
        <f>'1'!D18</f>
        <v>IGEM</v>
      </c>
      <c r="E16" s="9">
        <f>'1'!E18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'1'!A19</f>
        <v>EL EMPRENDEDOR Y LA INNOVACIÓN</v>
      </c>
      <c r="B17" s="9"/>
      <c r="C17" s="9" t="str">
        <f>'1'!C19</f>
        <v>607-A</v>
      </c>
      <c r="D17" s="9" t="str">
        <f>'1'!D19</f>
        <v>IGEM</v>
      </c>
      <c r="E17" s="9">
        <f>'1'!E19</f>
        <v>32</v>
      </c>
      <c r="F17" s="9"/>
      <c r="G17" s="9"/>
      <c r="H17" s="10">
        <f t="shared" si="0"/>
        <v>0</v>
      </c>
      <c r="I17" s="9">
        <f t="shared" si="1"/>
        <v>32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.5" x14ac:dyDescent="0.2">
      <c r="A18" s="9" t="str">
        <f>'1'!A20</f>
        <v>MERCADOTECNIA  ESTRATEGICA Y COMERCIALIZACIÓN</v>
      </c>
      <c r="B18" s="9"/>
      <c r="C18" s="9" t="str">
        <f>'1'!C20</f>
        <v>807-B</v>
      </c>
      <c r="D18" s="9" t="str">
        <f>'1'!D20</f>
        <v>IGEM</v>
      </c>
      <c r="E18" s="9">
        <f>'1'!E20</f>
        <v>22</v>
      </c>
      <c r="F18" s="9"/>
      <c r="G18" s="9"/>
      <c r="H18" s="10">
        <f t="shared" si="0"/>
        <v>0</v>
      </c>
      <c r="I18" s="9">
        <f t="shared" si="1"/>
        <v>22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e">
        <f>'1'!#REF!</f>
        <v>#REF!</v>
      </c>
      <c r="B19" s="9"/>
      <c r="C19" s="9" t="e">
        <f>'1'!#REF!</f>
        <v>#REF!</v>
      </c>
      <c r="D19" s="9" t="e">
        <f>'1'!#REF!</f>
        <v>#REF!</v>
      </c>
      <c r="E19" s="9" t="e">
        <f>'1'!#REF!</f>
        <v>#REF!</v>
      </c>
      <c r="F19" s="9"/>
      <c r="G19" s="9"/>
      <c r="H19" s="10" t="e">
        <f t="shared" si="0"/>
        <v>#REF!</v>
      </c>
      <c r="I19" s="9" t="e">
        <f t="shared" si="1"/>
        <v>#REF!</v>
      </c>
      <c r="J19" s="10" t="e">
        <f t="shared" si="2"/>
        <v>#REF!</v>
      </c>
      <c r="K19" s="9"/>
      <c r="L19" s="10" t="e">
        <f t="shared" si="3"/>
        <v>#REF!</v>
      </c>
      <c r="M19" s="9"/>
      <c r="N19" s="15"/>
    </row>
    <row r="20" spans="1:14" s="11" customFormat="1" x14ac:dyDescent="0.2">
      <c r="A20" s="9" t="e">
        <f>'1'!#REF!</f>
        <v>#REF!</v>
      </c>
      <c r="B20" s="9"/>
      <c r="C20" s="9" t="e">
        <f>'1'!#REF!</f>
        <v>#REF!</v>
      </c>
      <c r="D20" s="9" t="e">
        <f>'1'!#REF!</f>
        <v>#REF!</v>
      </c>
      <c r="E20" s="9" t="e">
        <f>'1'!#REF!</f>
        <v>#REF!</v>
      </c>
      <c r="F20" s="9"/>
      <c r="G20" s="9"/>
      <c r="H20" s="10" t="e">
        <f t="shared" si="0"/>
        <v>#REF!</v>
      </c>
      <c r="I20" s="9" t="e">
        <f t="shared" si="1"/>
        <v>#REF!</v>
      </c>
      <c r="J20" s="10" t="e">
        <f t="shared" si="2"/>
        <v>#REF!</v>
      </c>
      <c r="K20" s="9"/>
      <c r="L20" s="10" t="e">
        <f t="shared" si="3"/>
        <v>#REF!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EDITH FONSECA GUZMAN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2023-04-30T17:01:51Z</dcterms:modified>
  <cp:category/>
  <cp:contentStatus/>
</cp:coreProperties>
</file>