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3E661C6C-2E04-4BC7-912E-E97D8C77945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<sst xmlns="http://schemas.openxmlformats.org/spreadsheetml/2006/main" count="213" uniqueCount="58">
  <si>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</si>
  <si>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</si>
  <si>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</si>
  <si>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</si>
  <si>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</si>
  <si>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</si>
  <si>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</si>
  <si>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</si>
  <si>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</si>
  <si>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</si>
  <si>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</si>
  <si>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</si>
  <si>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</si>
  <si>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</si>
  <si>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</si>
  <si>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</si>
  <si>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</si>
  <si>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</si>
  <si>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</si>
  <si>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</si>
  <si>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</si>
  <si>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</si>
  <si>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</si>
  <si>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</si>
  <si>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</si>
  <si>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</si>
  <si>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</si>
  <si>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</si>
  <si>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</si>
  <si>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</si>
  <si>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</si>
  <si>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</si>
  <si>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</si>
  <si>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</si>
  <si>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</si>
  <si>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</si>
  <si>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</si>
  <si>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</si>
  <si>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</si>
  <si>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</si>
  <si>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</si>
  <si>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</si>
  <si>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</si>
  <si>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</si>
  <si>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ME. MARTA GABRIELA LIMON OROZCO</t>
  </si>
  <si>
    <t>MII. Socorro Aguirre Fernández</t>
  </si>
  <si>
    <t>INDUSTRIAL</t>
  </si>
  <si>
    <t>IIND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</si>
  <si>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</si>
  <si>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</si>
  <si>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</si>
  <si>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</si>
  <si>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</si>
  <si>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</si>
  <si>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</si>
  <si>
    <t>Febrero-Julio - 2023</t>
  </si>
  <si>
    <t>II</t>
  </si>
  <si>
    <t>MII. Ma. De la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</si>
</sst>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C15" zoomScale="120" zoomScaleNormal="12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55</v>
      </c>
      <c r="M8" s="35"/>
      <c r="N8" s="35"/>
    </row>
    <row r="10" spans="1:14" x14ac:dyDescent="0.2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8" t="s">
        <v>48</v>
      </c>
      <c r="B14" s="9" t="s">
        <v>21</v>
      </c>
      <c r="C14" s="9" t="s">
        <v>49</v>
      </c>
      <c r="D14" s="9" t="s">
        <v>47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f t="shared" ref="L14:L19" si="0">K14/E14</f>
        <v>0</v>
      </c>
      <c r="M14" s="24">
        <v>83.63</v>
      </c>
      <c r="N14" s="15">
        <v>0.73680000000000001</v>
      </c>
    </row>
    <row r="15" spans="1:14" s="11" customFormat="1" x14ac:dyDescent="0.2">
      <c r="A15" s="8" t="s">
        <v>48</v>
      </c>
      <c r="B15" s="9" t="s">
        <v>21</v>
      </c>
      <c r="C15" s="9" t="s">
        <v>50</v>
      </c>
      <c r="D15" s="9" t="s">
        <v>47</v>
      </c>
      <c r="E15" s="9">
        <v>37</v>
      </c>
      <c r="F15" s="9">
        <v>36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4">
        <v>84.18</v>
      </c>
      <c r="N15" s="15">
        <v>0.59450000000000003</v>
      </c>
    </row>
    <row r="16" spans="1:14" s="11" customFormat="1" x14ac:dyDescent="0.2">
      <c r="A16" s="8" t="s">
        <v>52</v>
      </c>
      <c r="B16" s="9" t="s">
        <v>21</v>
      </c>
      <c r="C16" s="9" t="s">
        <v>39</v>
      </c>
      <c r="D16" s="9" t="s">
        <v>47</v>
      </c>
      <c r="E16" s="9">
        <v>24</v>
      </c>
      <c r="F16" s="9">
        <v>21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24">
        <v>73.16</v>
      </c>
      <c r="N16" s="15">
        <v>0.83</v>
      </c>
    </row>
    <row r="17" spans="1:14" s="11" customFormat="1" x14ac:dyDescent="0.2">
      <c r="A17" s="8" t="s">
        <v>52</v>
      </c>
      <c r="B17" s="9" t="s">
        <v>21</v>
      </c>
      <c r="C17" s="9" t="s">
        <v>51</v>
      </c>
      <c r="D17" s="9" t="s">
        <v>47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84.08</v>
      </c>
      <c r="N17" s="15">
        <v>0.60860000000000003</v>
      </c>
    </row>
    <row r="18" spans="1:14" s="11" customFormat="1" x14ac:dyDescent="0.2">
      <c r="A18" s="8" t="s">
        <v>53</v>
      </c>
      <c r="B18" s="9" t="s">
        <v>21</v>
      </c>
      <c r="C18" s="9" t="s">
        <v>51</v>
      </c>
      <c r="D18" s="9" t="s">
        <v>47</v>
      </c>
      <c r="E18" s="9"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24">
        <v>80.95</v>
      </c>
      <c r="N18" s="15">
        <v>0.38090000000000002</v>
      </c>
    </row>
    <row r="19" spans="1:14" s="11" customFormat="1" x14ac:dyDescent="0.2">
      <c r="A19" s="8" t="s">
        <v>54</v>
      </c>
      <c r="B19" s="9" t="s">
        <v>21</v>
      </c>
      <c r="C19" s="9" t="s">
        <v>49</v>
      </c>
      <c r="D19" s="9" t="s">
        <v>47</v>
      </c>
      <c r="E19" s="9">
        <v>19</v>
      </c>
      <c r="F19" s="9">
        <v>18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24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4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4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4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4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4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4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137</v>
      </c>
      <c r="G28" s="17">
        <f>SUM(G14:G27)</f>
        <v>0</v>
      </c>
      <c r="H28" s="18">
        <v>0</v>
      </c>
      <c r="I28" s="17">
        <f t="shared" ref="I28" si="1">(E28-SUM(F28:G28))-K28</f>
        <v>6</v>
      </c>
      <c r="J28" s="18"/>
      <c r="K28" s="17">
        <f>SUM(K14:K27)</f>
        <v>0</v>
      </c>
      <c r="L28" s="18"/>
      <c r="M28" s="25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 t="s">
        <v>40</v>
      </c>
      <c r="C34" s="42"/>
      <c r="D34" s="42"/>
      <c r="G34" s="23" t="s">
        <v>44</v>
      </c>
      <c r="H34" s="23"/>
      <c r="I34" s="23"/>
      <c r="J34" s="23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/>
      <c r="C37" s="40"/>
      <c r="D37" s="40"/>
      <c r="E37" s="13"/>
      <c r="F37" s="13"/>
      <c r="G37" s="40"/>
      <c r="H37" s="40"/>
      <c r="I37" s="40"/>
      <c r="J37" s="40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6" zoomScaleNormal="10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Formulación y evaluación de proyectos</v>
      </c>
      <c r="B14" s="9" t="s">
        <v>56</v>
      </c>
      <c r="C14" s="9" t="str">
        <f>'1'!C14</f>
        <v>801-A</v>
      </c>
      <c r="D14" s="9" t="str">
        <f>'1'!D14</f>
        <v>IIND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4">
        <v>91.94</v>
      </c>
      <c r="N14" s="15">
        <v>0.70589999999999997</v>
      </c>
    </row>
    <row r="15" spans="1:14" s="11" customFormat="1" ht="25.5" x14ac:dyDescent="0.2">
      <c r="A15" s="9" t="str">
        <f>'1'!A15</f>
        <v>Formulación y evaluación de proyectos</v>
      </c>
      <c r="B15" s="9" t="s">
        <v>56</v>
      </c>
      <c r="C15" s="9" t="str">
        <f>'1'!C15</f>
        <v>801-B</v>
      </c>
      <c r="D15" s="9" t="str">
        <f>'1'!D15</f>
        <v>IIND</v>
      </c>
      <c r="E15" s="9">
        <v>38</v>
      </c>
      <c r="F15" s="9">
        <v>37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4">
        <v>86.2</v>
      </c>
      <c r="N15" s="15">
        <v>0.76300000000000001</v>
      </c>
    </row>
    <row r="16" spans="1:14" s="11" customFormat="1" ht="25.5" x14ac:dyDescent="0.2">
      <c r="A16" s="9" t="str">
        <f>'1'!A16</f>
        <v>Higiene y seguridad industrial</v>
      </c>
      <c r="B16" s="9" t="s">
        <v>56</v>
      </c>
      <c r="C16" s="9" t="str">
        <f>'1'!C16</f>
        <v>401-A</v>
      </c>
      <c r="D16" s="9" t="str">
        <f>'1'!D16</f>
        <v>IIND</v>
      </c>
      <c r="E16" s="9">
        <v>25</v>
      </c>
      <c r="F16" s="9">
        <v>20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24">
        <v>68.400000000000006</v>
      </c>
      <c r="N16" s="15">
        <v>0.8</v>
      </c>
    </row>
    <row r="17" spans="1:14" s="11" customFormat="1" ht="25.5" x14ac:dyDescent="0.2">
      <c r="A17" s="9" t="str">
        <f>'1'!A17</f>
        <v>Higiene y seguridad industrial</v>
      </c>
      <c r="B17" s="9" t="s">
        <v>56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18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4">
        <v>69.7</v>
      </c>
      <c r="N17" s="15">
        <v>0.78300000000000003</v>
      </c>
    </row>
    <row r="18" spans="1:14" s="11" customFormat="1" ht="25.5" x14ac:dyDescent="0.2">
      <c r="A18" s="9" t="str">
        <f>'1'!A18</f>
        <v>Investigación de operaciones I</v>
      </c>
      <c r="B18" s="9" t="s">
        <v>56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1</v>
      </c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24">
        <v>3.33</v>
      </c>
      <c r="N18" s="15">
        <v>4.7E-2</v>
      </c>
    </row>
    <row r="19" spans="1:14" s="11" customFormat="1" ht="25.5" x14ac:dyDescent="0.2">
      <c r="A19" s="9" t="str">
        <f>'1'!A19</f>
        <v>Topicos de calidad</v>
      </c>
      <c r="B19" s="9" t="s">
        <v>56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24">
        <v>85.53</v>
      </c>
      <c r="N19" s="15">
        <v>0.52629999999999999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112</v>
      </c>
      <c r="G28" s="17">
        <f>SUM(G14:G27)</f>
        <v>0</v>
      </c>
      <c r="H28" s="18">
        <v>0</v>
      </c>
      <c r="I28" s="17">
        <f t="shared" si="0"/>
        <v>31</v>
      </c>
      <c r="J28" s="18"/>
      <c r="K28" s="17">
        <f>SUM(K14:K27)</f>
        <v>0</v>
      </c>
      <c r="L28" s="18"/>
      <c r="M28" s="25">
        <f>AVERAGE(M14:M27)</f>
        <v>67.516666666666666</v>
      </c>
      <c r="N28" s="19">
        <f>AVERAGE(N14:N27)</f>
        <v>0.60420000000000007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 t="s">
        <v>57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42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45" t="s">
        <v>43</v>
      </c>
      <c r="M8" s="45"/>
      <c r="N8" s="45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55.5" customHeight="1" x14ac:dyDescent="0.2">
      <c r="B34" s="46" t="s">
        <v>32</v>
      </c>
      <c r="C34" s="46"/>
      <c r="D34" s="46"/>
      <c r="G34" s="46" t="s">
        <v>33</v>
      </c>
      <c r="H34" s="46"/>
      <c r="I34" s="46"/>
      <c r="J34" s="46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FERNANDEZ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2022-10-11T19:41:47Z</cp:lastPrinted>
  <dcterms:created xsi:type="dcterms:W3CDTF">2021-11-22T14:45:25Z</dcterms:created>
  <dcterms:modified xsi:type="dcterms:W3CDTF">2023-05-01T23:34:09Z</dcterms:modified>
  <cp:category/>
  <cp:contentStatus/>
</cp:coreProperties>
</file>