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E:\SEMESTRE FEBRERO-JULIO 2023\REPORTES FEB-JUL 23\"/>
    </mc:Choice>
  </mc:AlternateContent>
  <xr:revisionPtr revIDLastSave="0" documentId="13_ncr:1_{456C332C-7D3E-46EF-BC08-8652E2AB0799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5" l="1"/>
  <c r="D16" i="25"/>
  <c r="C16" i="25"/>
  <c r="A16" i="25"/>
  <c r="D15" i="25"/>
  <c r="C15" i="25"/>
  <c r="A15" i="25"/>
  <c r="D14" i="25"/>
  <c r="C14" i="25"/>
  <c r="A14" i="25"/>
  <c r="A19" i="24" l="1"/>
  <c r="A18" i="24"/>
  <c r="A17" i="24"/>
  <c r="I15" i="23"/>
  <c r="I14" i="23"/>
  <c r="E16" i="24"/>
  <c r="D16" i="24"/>
  <c r="C16" i="24"/>
  <c r="A16" i="24"/>
  <c r="I15" i="22" l="1"/>
  <c r="I14" i="22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A20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I16" i="10"/>
  <c r="I15" i="10"/>
  <c r="L17" i="25" l="1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20" i="24"/>
  <c r="L21" i="24"/>
  <c r="L22" i="24"/>
  <c r="L23" i="24"/>
  <c r="L24" i="24"/>
  <c r="L25" i="24"/>
  <c r="L26" i="24"/>
  <c r="L27" i="24"/>
  <c r="H20" i="24"/>
  <c r="H21" i="24"/>
  <c r="H22" i="24"/>
  <c r="H23" i="24"/>
  <c r="H24" i="24"/>
  <c r="H25" i="24"/>
  <c r="H26" i="24"/>
  <c r="H27" i="24"/>
  <c r="E28" i="24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<sst xmlns="http://schemas.openxmlformats.org/spreadsheetml/2006/main" count="208" uniqueCount="46">
  <si>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</si>
  <si>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</si>
  <si>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</si>
  <si>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</si>
  <si>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</si>
  <si>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</si>
  <si>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</si>
  <si>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</si>
  <si>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</si>
  <si>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</si>
  <si>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</si>
  <si>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</si>
  <si>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</si>
  <si>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</si>
  <si>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</si>
  <si>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</si>
  <si>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</si>
  <si>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</si>
  <si>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</si>
  <si>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</si>
  <si>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</si>
  <si>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</si>
  <si>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</si>
  <si>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</si>
  <si>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</si>
  <si>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</si>
  <si>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</si>
  <si>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</si>
  <si>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</si>
  <si>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</si>
  <si>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</si>
  <si>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</si>
  <si>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</si>
  <si>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IGEM</t>
  </si>
  <si>
    <t>L.C. ANA KARENINA CÓRDOBA FERMÁN</t>
  </si>
  <si>
    <t>II</t>
  </si>
  <si>
    <t>III</t>
  </si>
  <si>
    <t>IV</t>
  </si>
  <si>
    <t>V</t>
  </si>
  <si>
    <t>DINÁMICA SOCIAL</t>
  </si>
  <si>
    <t>TALLER DE ÉTICA</t>
  </si>
  <si>
    <t>207-A</t>
  </si>
  <si>
    <t>207-C</t>
  </si>
  <si>
    <t>207-B</t>
  </si>
  <si>
    <t>FEBRERO-JULIO 2023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</si>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</sst>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3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33" t="s">
        <v>7</v>
      </c>
      <c r="J8" s="33"/>
      <c r="K8" s="33"/>
      <c r="L8" s="34" t="s">
        <v>44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39</v>
      </c>
      <c r="B14" s="9" t="s">
        <v>21</v>
      </c>
      <c r="C14" s="21" t="s">
        <v>41</v>
      </c>
      <c r="D14" s="9" t="s">
        <v>33</v>
      </c>
      <c r="E14" s="9">
        <v>36</v>
      </c>
      <c r="F14" s="9">
        <v>35</v>
      </c>
      <c r="G14" s="9"/>
      <c r="H14" s="10"/>
      <c r="I14" s="9">
        <v>1</v>
      </c>
      <c r="J14" s="10"/>
      <c r="K14" s="9">
        <v>0</v>
      </c>
      <c r="L14" s="10"/>
      <c r="M14" s="9">
        <v>97</v>
      </c>
      <c r="N14" s="15">
        <v>0.03</v>
      </c>
    </row>
    <row r="15" spans="1:14" s="11" customFormat="1" x14ac:dyDescent="0.2">
      <c r="A15" s="8" t="s">
        <v>39</v>
      </c>
      <c r="B15" s="9" t="s">
        <v>21</v>
      </c>
      <c r="C15" s="21" t="s">
        <v>42</v>
      </c>
      <c r="D15" s="9" t="s">
        <v>33</v>
      </c>
      <c r="E15" s="9">
        <v>18</v>
      </c>
      <c r="F15" s="9">
        <v>17</v>
      </c>
      <c r="G15" s="9"/>
      <c r="H15" s="10"/>
      <c r="I15" s="9">
        <f t="shared" ref="I15:I28" si="0">(E15-SUM(F15:G15))-K15</f>
        <v>1</v>
      </c>
      <c r="J15" s="10"/>
      <c r="K15" s="9">
        <v>0</v>
      </c>
      <c r="L15" s="10"/>
      <c r="M15" s="9">
        <v>94</v>
      </c>
      <c r="N15" s="15">
        <v>0.06</v>
      </c>
    </row>
    <row r="16" spans="1:14" s="11" customFormat="1" x14ac:dyDescent="0.2">
      <c r="A16" s="8" t="s">
        <v>40</v>
      </c>
      <c r="B16" s="9" t="s">
        <v>21</v>
      </c>
      <c r="C16" s="21" t="s">
        <v>43</v>
      </c>
      <c r="D16" s="9" t="s">
        <v>33</v>
      </c>
      <c r="E16" s="9"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/>
      <c r="M16" s="9">
        <v>96</v>
      </c>
      <c r="N16" s="15">
        <v>0.04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ref="H17:H27" si="1">F17/E17</f>
        <v>#DIV/0!</v>
      </c>
      <c r="I17" s="9">
        <f t="shared" si="0"/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76</v>
      </c>
      <c r="G28" s="17">
        <f>SUM(G14:G27)</f>
        <v>0</v>
      </c>
      <c r="H28" s="18">
        <f>SUM(F28:G28)/E28</f>
        <v>0.96202531645569622</v>
      </c>
      <c r="I28" s="17">
        <f t="shared" si="0"/>
        <v>3</v>
      </c>
      <c r="J28" s="18">
        <f t="shared" si="2"/>
        <v>3.7974683544303799E-2</v>
      </c>
      <c r="K28" s="17">
        <f>SUM(K14:K27)</f>
        <v>0</v>
      </c>
      <c r="L28" s="18">
        <f t="shared" si="3"/>
        <v>0</v>
      </c>
      <c r="M28" s="17">
        <f>AVERAGE(M14:M27)</f>
        <v>95.666666666666671</v>
      </c>
      <c r="N28" s="19">
        <f>AVERAGE(N14:N27)</f>
        <v>4.3333333333333335E-2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M.E. DINORAH MARTÍNEZ PELAYO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D26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39</v>
      </c>
      <c r="B14" s="9" t="s">
        <v>35</v>
      </c>
      <c r="C14" s="21" t="s">
        <v>41</v>
      </c>
      <c r="D14" s="9" t="s">
        <v>33</v>
      </c>
      <c r="E14" s="9">
        <v>36</v>
      </c>
      <c r="F14" s="9">
        <v>33</v>
      </c>
      <c r="G14" s="9"/>
      <c r="H14" s="10"/>
      <c r="I14" s="9">
        <f t="shared" ref="I14:I15" si="0">(E14-SUM(F14:G14))-K14</f>
        <v>3</v>
      </c>
      <c r="J14" s="10"/>
      <c r="K14" s="9">
        <v>0</v>
      </c>
      <c r="L14" s="10"/>
      <c r="M14" s="9">
        <v>92</v>
      </c>
      <c r="N14" s="15">
        <v>0.08</v>
      </c>
    </row>
    <row r="15" spans="1:14" s="11" customFormat="1" x14ac:dyDescent="0.2">
      <c r="A15" s="8" t="s">
        <v>39</v>
      </c>
      <c r="B15" s="9" t="s">
        <v>35</v>
      </c>
      <c r="C15" s="21" t="s">
        <v>42</v>
      </c>
      <c r="D15" s="9" t="s">
        <v>33</v>
      </c>
      <c r="E15" s="9">
        <v>18</v>
      </c>
      <c r="F15" s="9">
        <v>15</v>
      </c>
      <c r="G15" s="9"/>
      <c r="H15" s="10"/>
      <c r="I15" s="9">
        <f t="shared" si="0"/>
        <v>3</v>
      </c>
      <c r="J15" s="10"/>
      <c r="K15" s="9">
        <v>0</v>
      </c>
      <c r="L15" s="10"/>
      <c r="M15" s="9">
        <v>83</v>
      </c>
      <c r="N15" s="15">
        <v>0.17</v>
      </c>
    </row>
    <row r="16" spans="1:14" s="11" customFormat="1" x14ac:dyDescent="0.2">
      <c r="A16" s="8" t="s">
        <v>40</v>
      </c>
      <c r="B16" s="9" t="s">
        <v>35</v>
      </c>
      <c r="C16" s="21" t="s">
        <v>43</v>
      </c>
      <c r="D16" s="9" t="s">
        <v>33</v>
      </c>
      <c r="E16" s="9">
        <v>25</v>
      </c>
      <c r="F16" s="9">
        <v>17</v>
      </c>
      <c r="G16" s="9"/>
      <c r="H16" s="10"/>
      <c r="I16" s="9">
        <v>8</v>
      </c>
      <c r="J16" s="10"/>
      <c r="K16" s="9">
        <v>0</v>
      </c>
      <c r="L16" s="10"/>
      <c r="M16" s="9">
        <v>68</v>
      </c>
      <c r="N16" s="15">
        <v>0.32</v>
      </c>
    </row>
    <row r="17" spans="1:14" s="11" customFormat="1" x14ac:dyDescent="0.2">
      <c r="A17" s="9"/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ref="L18:L28" si="4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65</v>
      </c>
      <c r="G28" s="17">
        <f>SUM(G14:G27)</f>
        <v>0</v>
      </c>
      <c r="H28" s="18">
        <f>SUM(F28:G28)/E28</f>
        <v>0.82278481012658233</v>
      </c>
      <c r="I28" s="17">
        <f t="shared" si="2"/>
        <v>14</v>
      </c>
      <c r="J28" s="18">
        <f t="shared" si="3"/>
        <v>0.17721518987341772</v>
      </c>
      <c r="K28" s="17">
        <f>SUM(K14:K27)</f>
        <v>0</v>
      </c>
      <c r="L28" s="18">
        <f t="shared" si="4"/>
        <v>0</v>
      </c>
      <c r="M28" s="17">
        <f>AVERAGE(M14:M27)</f>
        <v>81</v>
      </c>
      <c r="N28" s="19">
        <f>AVERAGE(N14:N27)</f>
        <v>0.19000000000000003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M.E. DINORAH MARTÍNEZ PELAYO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DINÁMICA SOCIAL</v>
      </c>
      <c r="B14" s="9" t="s">
        <v>36</v>
      </c>
      <c r="C14" s="9" t="str">
        <f>'1'!C14</f>
        <v>207-A</v>
      </c>
      <c r="D14" s="9" t="str">
        <f>'1'!D14</f>
        <v>IGEM</v>
      </c>
      <c r="E14" s="9">
        <v>36</v>
      </c>
      <c r="F14" s="9">
        <v>35</v>
      </c>
      <c r="G14" s="10"/>
      <c r="H14" s="9"/>
      <c r="I14" s="9">
        <f t="shared" ref="I14:I15" si="0">(E14-SUM(F14:G14))-K14</f>
        <v>1</v>
      </c>
      <c r="J14" s="9"/>
      <c r="K14" s="9">
        <v>0</v>
      </c>
      <c r="L14" s="9"/>
      <c r="M14" s="9">
        <v>97</v>
      </c>
      <c r="N14" s="15">
        <v>0.03</v>
      </c>
    </row>
    <row r="15" spans="1:14" s="11" customFormat="1" x14ac:dyDescent="0.2">
      <c r="A15" s="9" t="str">
        <f>'1'!A15</f>
        <v>DINÁMICA SOCIAL</v>
      </c>
      <c r="B15" s="9" t="s">
        <v>36</v>
      </c>
      <c r="C15" s="9" t="str">
        <f>'1'!C15</f>
        <v>207-C</v>
      </c>
      <c r="D15" s="9" t="str">
        <f>'1'!D15</f>
        <v>IGEM</v>
      </c>
      <c r="E15" s="9">
        <v>18</v>
      </c>
      <c r="F15" s="9">
        <v>15</v>
      </c>
      <c r="G15" s="10"/>
      <c r="H15" s="9"/>
      <c r="I15" s="9">
        <f t="shared" si="0"/>
        <v>3</v>
      </c>
      <c r="J15" s="9"/>
      <c r="K15" s="9">
        <v>0</v>
      </c>
      <c r="L15" s="9"/>
      <c r="M15" s="9">
        <v>87</v>
      </c>
      <c r="N15" s="15">
        <v>0.13</v>
      </c>
    </row>
    <row r="16" spans="1:14" s="11" customFormat="1" x14ac:dyDescent="0.2">
      <c r="A16" s="9" t="str">
        <f>'1'!A16</f>
        <v>TALLER DE ÉTICA</v>
      </c>
      <c r="B16" s="9" t="s">
        <v>36</v>
      </c>
      <c r="C16" s="9" t="str">
        <f>'1'!C16</f>
        <v>207-B</v>
      </c>
      <c r="D16" s="9" t="str">
        <f>'1'!D16</f>
        <v>IGEM</v>
      </c>
      <c r="E16" s="9">
        <v>25</v>
      </c>
      <c r="F16" s="9">
        <v>22</v>
      </c>
      <c r="G16" s="9"/>
      <c r="H16" s="10"/>
      <c r="I16" s="9">
        <v>3</v>
      </c>
      <c r="J16" s="10"/>
      <c r="K16" s="9">
        <v>0</v>
      </c>
      <c r="L16" s="10"/>
      <c r="M16" s="9">
        <v>88</v>
      </c>
      <c r="N16" s="15">
        <v>0.12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1">F18/E18</f>
        <v>#DIV/0!</v>
      </c>
      <c r="I18" s="9">
        <f t="shared" ref="I18:I28" si="2">(E18-SUM(F18:G18))-K18</f>
        <v>0</v>
      </c>
      <c r="J18" s="10" t="e">
        <f t="shared" ref="J18:J28" si="3">I18/E18</f>
        <v>#DIV/0!</v>
      </c>
      <c r="K18" s="9"/>
      <c r="L18" s="10" t="e">
        <f t="shared" ref="L18:L28" si="4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72</v>
      </c>
      <c r="G28" s="17">
        <f>SUM(G14:G27)</f>
        <v>0</v>
      </c>
      <c r="H28" s="18">
        <f>SUM(F28:G28)/E28</f>
        <v>0.91139240506329111</v>
      </c>
      <c r="I28" s="17">
        <f t="shared" si="2"/>
        <v>7</v>
      </c>
      <c r="J28" s="18">
        <f t="shared" si="3"/>
        <v>8.8607594936708861E-2</v>
      </c>
      <c r="K28" s="17">
        <f>SUM(K14:K27)</f>
        <v>0</v>
      </c>
      <c r="L28" s="18">
        <f t="shared" si="4"/>
        <v>0</v>
      </c>
      <c r="M28" s="17">
        <f>AVERAGE(M14:M27)</f>
        <v>90.666666666666671</v>
      </c>
      <c r="N28" s="19">
        <f>AVERAGE(N14:N27)</f>
        <v>9.3333333333333338E-2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M.E. DINORAH MARTÍNEZ PELAYO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R24" sqref="R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DINÁMICA SOCIAL</v>
      </c>
      <c r="B14" s="9" t="s">
        <v>37</v>
      </c>
      <c r="C14" s="9" t="str">
        <f>'1'!C14</f>
        <v>207-A</v>
      </c>
      <c r="D14" s="9" t="str">
        <f>'1'!D14</f>
        <v>IGEM</v>
      </c>
      <c r="E14" s="9">
        <v>36</v>
      </c>
      <c r="F14" s="9">
        <v>35</v>
      </c>
      <c r="G14" s="9"/>
      <c r="H14" s="10"/>
      <c r="I14" s="9">
        <v>1</v>
      </c>
      <c r="J14" s="10"/>
      <c r="K14" s="9">
        <v>0</v>
      </c>
      <c r="L14" s="10"/>
      <c r="M14" s="9">
        <v>97</v>
      </c>
      <c r="N14" s="15">
        <v>0.03</v>
      </c>
    </row>
    <row r="15" spans="1:14" s="11" customFormat="1" x14ac:dyDescent="0.2">
      <c r="A15" s="9" t="str">
        <f>'1'!A15</f>
        <v>DINÁMICA SOCIAL</v>
      </c>
      <c r="B15" s="9" t="s">
        <v>38</v>
      </c>
      <c r="C15" s="9" t="str">
        <f>'1'!C15</f>
        <v>207-C</v>
      </c>
      <c r="D15" s="9" t="str">
        <f>'1'!D15</f>
        <v>IGEM</v>
      </c>
      <c r="E15" s="9">
        <v>18</v>
      </c>
      <c r="F15" s="9">
        <v>16</v>
      </c>
      <c r="G15" s="9"/>
      <c r="H15" s="10"/>
      <c r="I15" s="9">
        <v>2</v>
      </c>
      <c r="J15" s="10"/>
      <c r="K15" s="9">
        <v>0</v>
      </c>
      <c r="L15" s="10"/>
      <c r="M15" s="9">
        <v>89</v>
      </c>
      <c r="N15" s="15">
        <v>0.11</v>
      </c>
    </row>
    <row r="16" spans="1:14" s="11" customFormat="1" x14ac:dyDescent="0.2">
      <c r="A16" s="9" t="str">
        <f>'1'!A16</f>
        <v>TALLER DE ÉTICA</v>
      </c>
      <c r="B16" s="9" t="s">
        <v>37</v>
      </c>
      <c r="C16" s="9" t="str">
        <f>'1'!C16</f>
        <v>207-B</v>
      </c>
      <c r="D16" s="9" t="str">
        <f>'1'!D16</f>
        <v>IGEM</v>
      </c>
      <c r="E16" s="9">
        <f>'1'!E16</f>
        <v>25</v>
      </c>
      <c r="F16" s="9">
        <v>3</v>
      </c>
      <c r="G16" s="9"/>
      <c r="H16" s="10"/>
      <c r="I16" s="9">
        <v>2</v>
      </c>
      <c r="J16" s="10"/>
      <c r="K16" s="9">
        <v>0</v>
      </c>
      <c r="L16" s="10"/>
      <c r="M16" s="9">
        <v>85</v>
      </c>
      <c r="N16" s="15">
        <v>0.12</v>
      </c>
    </row>
    <row r="17" spans="1:14" s="11" customFormat="1" x14ac:dyDescent="0.2">
      <c r="A17" s="9">
        <f>'1'!A17</f>
        <v>0</v>
      </c>
      <c r="B17" s="9" t="s">
        <v>38</v>
      </c>
      <c r="C17" s="9" t="s">
        <v>41</v>
      </c>
      <c r="D17" s="9" t="s">
        <v>33</v>
      </c>
      <c r="E17" s="9">
        <v>36</v>
      </c>
      <c r="F17" s="9">
        <v>35</v>
      </c>
      <c r="G17" s="9"/>
      <c r="H17" s="10"/>
      <c r="I17" s="9">
        <v>1</v>
      </c>
      <c r="J17" s="10"/>
      <c r="K17" s="9">
        <v>0</v>
      </c>
      <c r="L17" s="10"/>
      <c r="M17" s="9">
        <v>97</v>
      </c>
      <c r="N17" s="15">
        <v>0.03</v>
      </c>
    </row>
    <row r="18" spans="1:14" s="11" customFormat="1" x14ac:dyDescent="0.2">
      <c r="A18" s="9">
        <f>'1'!A18</f>
        <v>0</v>
      </c>
      <c r="B18" s="9" t="s">
        <v>38</v>
      </c>
      <c r="C18" s="9" t="s">
        <v>42</v>
      </c>
      <c r="D18" s="9" t="s">
        <v>33</v>
      </c>
      <c r="E18" s="9">
        <v>18</v>
      </c>
      <c r="F18" s="9">
        <v>16</v>
      </c>
      <c r="G18" s="9"/>
      <c r="H18" s="10"/>
      <c r="I18" s="9">
        <v>2</v>
      </c>
      <c r="J18" s="10"/>
      <c r="K18" s="9">
        <v>0</v>
      </c>
      <c r="L18" s="10"/>
      <c r="M18" s="9">
        <v>89</v>
      </c>
      <c r="N18" s="15">
        <v>0.11</v>
      </c>
    </row>
    <row r="19" spans="1:14" s="11" customFormat="1" x14ac:dyDescent="0.2">
      <c r="A19" s="9">
        <f>'1'!A19</f>
        <v>0</v>
      </c>
      <c r="B19" s="9" t="s">
        <v>38</v>
      </c>
      <c r="C19" s="9" t="s">
        <v>43</v>
      </c>
      <c r="D19" s="9" t="s">
        <v>33</v>
      </c>
      <c r="E19" s="9">
        <v>25</v>
      </c>
      <c r="F19" s="9">
        <v>23</v>
      </c>
      <c r="G19" s="9"/>
      <c r="H19" s="10"/>
      <c r="I19" s="9">
        <v>2</v>
      </c>
      <c r="J19" s="10"/>
      <c r="K19" s="9">
        <v>0</v>
      </c>
      <c r="L19" s="10"/>
      <c r="M19" s="9">
        <v>88</v>
      </c>
      <c r="N19" s="15">
        <v>0.12</v>
      </c>
    </row>
    <row r="20" spans="1:14" s="11" customFormat="1" x14ac:dyDescent="0.2">
      <c r="A20" s="9">
        <f>'1'!A20</f>
        <v>0</v>
      </c>
      <c r="B20" s="9"/>
      <c r="C20" s="9"/>
      <c r="D20" s="9">
        <v>0</v>
      </c>
      <c r="E20" s="9">
        <f>'1'!E20</f>
        <v>0</v>
      </c>
      <c r="F20" s="9"/>
      <c r="G20" s="9"/>
      <c r="H20" s="10" t="e">
        <f t="shared" ref="H20:H27" si="0">F20/E20</f>
        <v>#DIV/0!</v>
      </c>
      <c r="I20" s="9">
        <f t="shared" ref="I20:I28" si="1">(E20-SUM(F20:G20))-K20</f>
        <v>0</v>
      </c>
      <c r="J20" s="10" t="e">
        <f t="shared" ref="J20:J28" si="2">I20/E20</f>
        <v>#DIV/0!</v>
      </c>
      <c r="K20" s="9"/>
      <c r="L20" s="10" t="e">
        <f t="shared" ref="L20:L28" si="3">K20/E20</f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128</v>
      </c>
      <c r="G28" s="17">
        <f>SUM(G14:G27)</f>
        <v>0</v>
      </c>
      <c r="H28" s="18">
        <f>SUM(F28:G28)/E28</f>
        <v>0.810126582278481</v>
      </c>
      <c r="I28" s="17">
        <f t="shared" si="1"/>
        <v>30</v>
      </c>
      <c r="J28" s="18">
        <f t="shared" si="2"/>
        <v>0.189873417721519</v>
      </c>
      <c r="K28" s="17">
        <f>SUM(K14:K27)</f>
        <v>0</v>
      </c>
      <c r="L28" s="18">
        <f t="shared" si="3"/>
        <v>0</v>
      </c>
      <c r="M28" s="17">
        <f>AVERAGE(M14:M27)</f>
        <v>90.833333333333329</v>
      </c>
      <c r="N28" s="19">
        <f>AVERAGE(N14:N27)</f>
        <v>8.666666666666667E-2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M.E. DINORAH MARTÍNEZ PELAYO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85" zoomScaleNormal="85" zoomScaleSheetLayoutView="100" workbookViewId="0">
      <selection activeCell="P22" sqref="P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DINÁMICA SOCIAL</v>
      </c>
      <c r="B14" s="9" t="s">
        <v>45</v>
      </c>
      <c r="C14" s="9" t="str">
        <f>'1'!C14</f>
        <v>207-A</v>
      </c>
      <c r="D14" s="9" t="str">
        <f>'1'!D14</f>
        <v>IGEM</v>
      </c>
      <c r="E14" s="9">
        <v>36</v>
      </c>
      <c r="F14" s="9">
        <v>35</v>
      </c>
      <c r="G14" s="9">
        <v>0</v>
      </c>
      <c r="H14" s="10">
        <v>0.88</v>
      </c>
      <c r="I14" s="9">
        <v>1</v>
      </c>
      <c r="J14" s="10">
        <v>0.12</v>
      </c>
      <c r="K14" s="9">
        <v>0</v>
      </c>
      <c r="L14" s="10">
        <v>0</v>
      </c>
      <c r="M14" s="9">
        <v>97</v>
      </c>
      <c r="N14" s="15">
        <v>0.03</v>
      </c>
    </row>
    <row r="15" spans="1:14" s="11" customFormat="1" x14ac:dyDescent="0.2">
      <c r="A15" s="9" t="str">
        <f>'1'!A15</f>
        <v>DINÁMICA SOCIAL</v>
      </c>
      <c r="B15" s="9" t="s">
        <v>45</v>
      </c>
      <c r="C15" s="9" t="str">
        <f>'1'!C15</f>
        <v>207-C</v>
      </c>
      <c r="D15" s="9" t="str">
        <f>'1'!D15</f>
        <v>IGEM</v>
      </c>
      <c r="E15" s="9">
        <v>19</v>
      </c>
      <c r="F15" s="9">
        <v>16</v>
      </c>
      <c r="G15" s="9">
        <v>0</v>
      </c>
      <c r="H15" s="10">
        <v>0.83</v>
      </c>
      <c r="I15" s="9">
        <v>3</v>
      </c>
      <c r="J15" s="10">
        <v>0.17</v>
      </c>
      <c r="K15" s="9">
        <v>0</v>
      </c>
      <c r="L15" s="10">
        <v>0</v>
      </c>
      <c r="M15" s="9">
        <v>84</v>
      </c>
      <c r="N15" s="15">
        <v>0.16</v>
      </c>
    </row>
    <row r="16" spans="1:14" s="11" customFormat="1" x14ac:dyDescent="0.2">
      <c r="A16" s="9" t="str">
        <f>'1'!A16</f>
        <v>TALLER DE ÉTICA</v>
      </c>
      <c r="B16" s="9" t="s">
        <v>45</v>
      </c>
      <c r="C16" s="9" t="str">
        <f>'1'!C16</f>
        <v>207-B</v>
      </c>
      <c r="D16" s="9" t="str">
        <f>'1'!D16</f>
        <v>IGEM</v>
      </c>
      <c r="E16" s="9">
        <f>'1'!E16</f>
        <v>25</v>
      </c>
      <c r="F16" s="9">
        <v>22</v>
      </c>
      <c r="G16" s="9">
        <v>0</v>
      </c>
      <c r="H16" s="10">
        <v>0.88</v>
      </c>
      <c r="I16" s="9">
        <v>3</v>
      </c>
      <c r="J16" s="10">
        <v>0.12</v>
      </c>
      <c r="K16" s="9">
        <v>0</v>
      </c>
      <c r="L16" s="10">
        <v>0</v>
      </c>
      <c r="M16" s="9">
        <v>88</v>
      </c>
      <c r="N16" s="15">
        <v>0.12</v>
      </c>
    </row>
    <row r="17" spans="1:14" s="11" customFormat="1" x14ac:dyDescent="0.2">
      <c r="A17" s="9"/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0">F17/E17</f>
        <v>#DIV/0!</v>
      </c>
      <c r="I17" s="9">
        <f t="shared" ref="I17:I28" si="1">(E17-SUM(F17:G17))-K17</f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73</v>
      </c>
      <c r="G28" s="17">
        <f>SUM(G14:G27)</f>
        <v>0</v>
      </c>
      <c r="H28" s="18">
        <f>SUM(F28:G28)/E28</f>
        <v>0.91249999999999998</v>
      </c>
      <c r="I28" s="17">
        <f t="shared" si="1"/>
        <v>7</v>
      </c>
      <c r="J28" s="18">
        <f t="shared" si="2"/>
        <v>8.7499999999999994E-2</v>
      </c>
      <c r="K28" s="17">
        <f>SUM(K14:K27)</f>
        <v>0</v>
      </c>
      <c r="L28" s="18">
        <f t="shared" si="3"/>
        <v>0</v>
      </c>
      <c r="M28" s="17">
        <f>AVERAGE(M14:M27)</f>
        <v>89.666666666666671</v>
      </c>
      <c r="N28" s="19">
        <f>AVERAGE(N14:N27)</f>
        <v>0.10333333333333333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M.E. DINORAH MARTÍNEZ PELAYO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dcterms:created xsi:type="dcterms:W3CDTF">2021-11-22T14:45:25Z</dcterms:created>
  <dcterms:modified xsi:type="dcterms:W3CDTF">2023-06-29T20:43:01Z</dcterms:modified>
  <cp:category/>
  <cp:contentStatus/>
</cp:coreProperties>
</file>