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Lenovo\Documents\SEMESTRE FEBRERO-JULIO 2023\REPORTES FEB-JUL 23\"/>
    </mc:Choice>
  </mc:AlternateContent>
  <xr:revisionPtr revIDLastSave="0" documentId="13_ncr:1_{81EC222D-30A2-4643-882B-61624BAC02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ALLER DE ETICA" sheetId="7" r:id="rId1"/>
    <sheet name="DINAMICA SOCIAL 207-A" sheetId="1" r:id="rId2"/>
    <sheet name="DINAMICA SOCIAL 207-C" sheetId="8" r:id="rId3"/>
    <sheet name="FINAL 207-B" sheetId="2" r:id="rId4"/>
    <sheet name="FINAL 207-A" sheetId="9" r:id="rId5"/>
    <sheet name="FINAL 207-C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7" l="1"/>
  <c r="L27" i="8"/>
  <c r="K27" i="8"/>
  <c r="L45" i="1"/>
  <c r="J27" i="8" l="1"/>
  <c r="K34" i="7"/>
  <c r="J34" i="7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N52" i="8"/>
  <c r="M52" i="8"/>
  <c r="L52" i="8"/>
  <c r="N51" i="8"/>
  <c r="N54" i="8" s="1"/>
  <c r="M51" i="8"/>
  <c r="M54" i="8" s="1"/>
  <c r="L51" i="8"/>
  <c r="L54" i="8" s="1"/>
  <c r="N50" i="8"/>
  <c r="N53" i="8" s="1"/>
  <c r="M50" i="8"/>
  <c r="M53" i="8" s="1"/>
  <c r="L50" i="8"/>
  <c r="L53" i="8" s="1"/>
  <c r="O48" i="8"/>
  <c r="O47" i="8"/>
  <c r="O46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2" i="8" a="1"/>
  <c r="B2" i="8" s="1"/>
  <c r="N52" i="7"/>
  <c r="M52" i="7"/>
  <c r="L52" i="7"/>
  <c r="N51" i="7"/>
  <c r="N54" i="7" s="1"/>
  <c r="M51" i="7"/>
  <c r="M54" i="7" s="1"/>
  <c r="L51" i="7"/>
  <c r="L54" i="7" s="1"/>
  <c r="N50" i="7"/>
  <c r="N53" i="7" s="1"/>
  <c r="M50" i="7"/>
  <c r="M53" i="7" s="1"/>
  <c r="L50" i="7"/>
  <c r="L53" i="7" s="1"/>
  <c r="O48" i="7"/>
  <c r="O47" i="7"/>
  <c r="O46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O9" i="7"/>
  <c r="B2" i="7" a="1"/>
  <c r="B2" i="7" s="1"/>
  <c r="B2" i="1" a="1"/>
  <c r="B2" i="1"/>
  <c r="K45" i="1"/>
  <c r="J45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J22" i="2"/>
  <c r="K22" i="2" s="1"/>
  <c r="J24" i="2"/>
  <c r="K24" i="2" s="1"/>
  <c r="J26" i="2"/>
  <c r="K26" i="2" s="1"/>
  <c r="O10" i="1"/>
  <c r="O11" i="1"/>
  <c r="O12" i="1"/>
  <c r="O13" i="1"/>
  <c r="O14" i="1"/>
  <c r="O15" i="1"/>
  <c r="O16" i="1"/>
  <c r="O17" i="1"/>
  <c r="O18" i="1"/>
  <c r="O19" i="1"/>
  <c r="O20" i="1"/>
  <c r="O9" i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K52" i="1"/>
  <c r="L52" i="1"/>
  <c r="M52" i="1"/>
  <c r="N52" i="1"/>
  <c r="K51" i="1"/>
  <c r="K54" i="1" s="1"/>
  <c r="L51" i="1"/>
  <c r="L54" i="1" s="1"/>
  <c r="M51" i="1"/>
  <c r="M54" i="1" s="1"/>
  <c r="N51" i="1"/>
  <c r="N54" i="1" s="1"/>
  <c r="K50" i="1"/>
  <c r="K53" i="1" s="1"/>
  <c r="L50" i="1"/>
  <c r="L53" i="1" s="1"/>
  <c r="M50" i="1"/>
  <c r="M53" i="1" s="1"/>
  <c r="N50" i="1"/>
  <c r="N53" i="1" s="1"/>
  <c r="J52" i="1"/>
  <c r="J51" i="1"/>
  <c r="J54" i="1" s="1"/>
  <c r="J50" i="1"/>
  <c r="J53" i="1" s="1"/>
  <c r="J9" i="2" l="1"/>
  <c r="K9" i="2" s="1"/>
  <c r="J9" i="10"/>
  <c r="J9" i="9"/>
  <c r="J20" i="2"/>
  <c r="K20" i="2" s="1"/>
  <c r="J20" i="10"/>
  <c r="K20" i="10" s="1"/>
  <c r="J20" i="9"/>
  <c r="K20" i="9" s="1"/>
  <c r="J19" i="2"/>
  <c r="J19" i="10"/>
  <c r="J19" i="9"/>
  <c r="J18" i="2"/>
  <c r="K18" i="2" s="1"/>
  <c r="J18" i="10"/>
  <c r="K18" i="10" s="1"/>
  <c r="J18" i="9"/>
  <c r="K18" i="9" s="1"/>
  <c r="J16" i="2"/>
  <c r="J16" i="10"/>
  <c r="J16" i="9"/>
  <c r="J15" i="2"/>
  <c r="J15" i="10"/>
  <c r="J15" i="9"/>
  <c r="J14" i="2"/>
  <c r="K14" i="2" s="1"/>
  <c r="J14" i="10"/>
  <c r="K14" i="10" s="1"/>
  <c r="J14" i="9"/>
  <c r="K14" i="9" s="1"/>
  <c r="J13" i="2"/>
  <c r="J13" i="10"/>
  <c r="J13" i="9"/>
  <c r="J12" i="2"/>
  <c r="J12" i="10"/>
  <c r="J12" i="9"/>
  <c r="J11" i="2"/>
  <c r="K11" i="2" s="1"/>
  <c r="J11" i="10"/>
  <c r="K11" i="10" s="1"/>
  <c r="J11" i="9"/>
  <c r="K11" i="9" s="1"/>
  <c r="J10" i="2"/>
  <c r="K10" i="2" s="1"/>
  <c r="J10" i="10"/>
  <c r="K10" i="10" s="1"/>
  <c r="J10" i="9"/>
  <c r="K10" i="9" s="1"/>
  <c r="J26" i="10"/>
  <c r="K26" i="10" s="1"/>
  <c r="J26" i="9"/>
  <c r="K26" i="9" s="1"/>
  <c r="J25" i="2"/>
  <c r="K25" i="2" s="1"/>
  <c r="J25" i="10"/>
  <c r="K25" i="10" s="1"/>
  <c r="J25" i="9"/>
  <c r="K25" i="9" s="1"/>
  <c r="J24" i="10"/>
  <c r="K24" i="10" s="1"/>
  <c r="J24" i="9"/>
  <c r="K24" i="9" s="1"/>
  <c r="J23" i="2"/>
  <c r="K23" i="2" s="1"/>
  <c r="J23" i="10"/>
  <c r="K23" i="10" s="1"/>
  <c r="J23" i="9"/>
  <c r="K23" i="9" s="1"/>
  <c r="J22" i="10"/>
  <c r="K22" i="10" s="1"/>
  <c r="J22" i="9"/>
  <c r="K22" i="9" s="1"/>
  <c r="J21" i="2"/>
  <c r="K21" i="2" s="1"/>
  <c r="J21" i="10"/>
  <c r="K21" i="10" s="1"/>
  <c r="J21" i="9"/>
  <c r="K21" i="9" s="1"/>
  <c r="J17" i="2"/>
  <c r="K17" i="2" s="1"/>
  <c r="J51" i="2" s="1"/>
  <c r="J17" i="10"/>
  <c r="K17" i="10" s="1"/>
  <c r="J17" i="9"/>
  <c r="K17" i="9" s="1"/>
  <c r="J52" i="10"/>
  <c r="K9" i="10"/>
  <c r="J52" i="9"/>
  <c r="K9" i="9"/>
  <c r="J52" i="8"/>
  <c r="J51" i="8"/>
  <c r="J54" i="8" s="1"/>
  <c r="J50" i="8"/>
  <c r="J53" i="8" s="1"/>
  <c r="O45" i="8"/>
  <c r="J52" i="7"/>
  <c r="J51" i="7"/>
  <c r="J54" i="7" s="1"/>
  <c r="J50" i="7"/>
  <c r="J53" i="7" s="1"/>
  <c r="O45" i="7"/>
  <c r="K52" i="7"/>
  <c r="K51" i="7"/>
  <c r="K54" i="7" s="1"/>
  <c r="K50" i="7"/>
  <c r="K53" i="7" s="1"/>
  <c r="J50" i="2"/>
  <c r="J52" i="2"/>
  <c r="J53" i="2" s="1"/>
  <c r="O51" i="1"/>
  <c r="O50" i="1"/>
  <c r="O52" i="1"/>
  <c r="O54" i="1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J51" i="10" l="1"/>
  <c r="J54" i="10" s="1"/>
  <c r="J50" i="10"/>
  <c r="J53" i="10" s="1"/>
  <c r="J51" i="9"/>
  <c r="J54" i="9" s="1"/>
  <c r="J50" i="9"/>
  <c r="J53" i="9" s="1"/>
  <c r="O52" i="7"/>
  <c r="O51" i="7"/>
  <c r="O54" i="7" s="1"/>
  <c r="O50" i="7"/>
  <c r="O53" i="7" s="1"/>
  <c r="J54" i="2"/>
  <c r="O53" i="1"/>
  <c r="O28" i="8"/>
  <c r="K51" i="8"/>
  <c r="K50" i="8"/>
  <c r="K52" i="8"/>
  <c r="O9" i="8"/>
  <c r="O50" i="8"/>
  <c r="O51" i="8" l="1"/>
  <c r="O52" i="8"/>
  <c r="O53" i="8" s="1"/>
  <c r="K53" i="8"/>
  <c r="K54" i="8"/>
  <c r="O54" i="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<sst xmlns="http://schemas.openxmlformats.org/spreadsheetml/2006/main" count="474" uniqueCount="189">
  <si>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</si>
  <si>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</si>
  <si>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</si>
  <si>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</si>
  <si>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</si>
  <si>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</si>
  <si>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</si>
  <si>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</si>
  <si>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</si>
  <si>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</si>
  <si>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</si>
  <si>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</si>
  <si>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</si>
  <si>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</si>
  <si>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</si>
  <si>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</si>
  <si>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</si>
  <si>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</si>
  <si>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</si>
  <si>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</si>
  <si>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</si>
  <si>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</si>
  <si>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</si>
  <si>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</si>
  <si>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221U0413</t>
  </si>
  <si>
    <t>ALEMAN PRIETO GENESIS MILAGROS</t>
  </si>
  <si>
    <t>221U0793</t>
  </si>
  <si>
    <t>ARRES CHAMPALA MARTHA YOLETZI</t>
  </si>
  <si>
    <t>221U0415</t>
  </si>
  <si>
    <t>ARRES XOLO ARLETTE DEL CARMEN</t>
  </si>
  <si>
    <t>221U0416</t>
  </si>
  <si>
    <t>AZAMAR AZAMAR ANA LIZZET</t>
  </si>
  <si>
    <t>221U0420</t>
  </si>
  <si>
    <t>BAXIN SANCHEZ RAMSES DE JESUS</t>
  </si>
  <si>
    <t>221U0423</t>
  </si>
  <si>
    <t>BUSTAMANTE MEZO ALEXA DE JESÚS</t>
  </si>
  <si>
    <t>221U0424</t>
  </si>
  <si>
    <t>BUSTAMANTE MEZO ALEXIS NOE</t>
  </si>
  <si>
    <t>221U0490</t>
  </si>
  <si>
    <t>CAMPOS ALVAREZ ESTEFANIA</t>
  </si>
  <si>
    <t>221U0489</t>
  </si>
  <si>
    <t>CATEMAXCA SIXTEGA FERNANDA GUADALUPE</t>
  </si>
  <si>
    <t>221U0430</t>
  </si>
  <si>
    <t>CHAPOL XOLIO ENEDITH DE LUCIA</t>
  </si>
  <si>
    <t>221U0432</t>
  </si>
  <si>
    <t>CHIPOL PUCHETA KENIA LISBETH</t>
  </si>
  <si>
    <t>221U0440</t>
  </si>
  <si>
    <t>CRUZ COTO KEVIN IMANOL</t>
  </si>
  <si>
    <t>211U0558</t>
  </si>
  <si>
    <t>DELGADO HERNANDEZ ENMANUEL</t>
  </si>
  <si>
    <t>221U0454</t>
  </si>
  <si>
    <t>IXTEPAN CHIPOL CESAR SAUL</t>
  </si>
  <si>
    <t>221U0460</t>
  </si>
  <si>
    <t>MENDOZA IGNOT HANNIA ITZEL</t>
  </si>
  <si>
    <t>221U0768</t>
  </si>
  <si>
    <t>MONTALVO GRACIA MIRANDA</t>
  </si>
  <si>
    <t xml:space="preserve">221U0461 </t>
  </si>
  <si>
    <t>MONTESANO GÁLVEZ ALEXIA NICOLLE</t>
  </si>
  <si>
    <t>211U0672</t>
  </si>
  <si>
    <t>OJEDA LUA ALBERTO</t>
  </si>
  <si>
    <t>221U0464</t>
  </si>
  <si>
    <t>PASCUAL MIXTEGA IRAÍS YAMILET</t>
  </si>
  <si>
    <t>221U0465</t>
  </si>
  <si>
    <t>PIXTA IXBA AMAYRANI</t>
  </si>
  <si>
    <t xml:space="preserve">221U0471 </t>
  </si>
  <si>
    <t>SEBA IXTEPAN ELIZABETH</t>
  </si>
  <si>
    <t>221U0494</t>
  </si>
  <si>
    <t>SÁNCHEZ HERNÁNDEZ ALAN MICHELL</t>
  </si>
  <si>
    <t>221U0473</t>
  </si>
  <si>
    <t>TAXILAGA ARENAL DIANA MARÍA</t>
  </si>
  <si>
    <t>221U0483</t>
  </si>
  <si>
    <t>VERGARA POLITO ROBERTO</t>
  </si>
  <si>
    <t>221U0485</t>
  </si>
  <si>
    <t>XOLIO PELAYO DARINA</t>
  </si>
  <si>
    <t>207-B</t>
  </si>
  <si>
    <t>FEBRERO-JULIO 2023</t>
  </si>
  <si>
    <t>M.E. DINORAH MARTÍNEZ PELAYO</t>
  </si>
  <si>
    <t>221U0410</t>
  </si>
  <si>
    <t>ABRAJAN PEREZ EMELY</t>
  </si>
  <si>
    <t xml:space="preserve">221U0411 </t>
  </si>
  <si>
    <t>ALARCON XALA JHOANA SAMANTHA</t>
  </si>
  <si>
    <t>221U0412</t>
  </si>
  <si>
    <t>ALEGRIA PRIETO LUZ ESTEFANI</t>
  </si>
  <si>
    <t>221U0414</t>
  </si>
  <si>
    <t>ARANGUTE PIO LUZ CLARA</t>
  </si>
  <si>
    <t>221U0417</t>
  </si>
  <si>
    <t>BAPO COTO SALVADOR DE JESÚS</t>
  </si>
  <si>
    <t>221U0419</t>
  </si>
  <si>
    <t>BAXIN FISCAL ADAIR</t>
  </si>
  <si>
    <t>221U0425</t>
  </si>
  <si>
    <t>CAGAL MORENO LESLI JOQUEBET</t>
  </si>
  <si>
    <t>221U0427</t>
  </si>
  <si>
    <t>CAIXBA SINACA EUNICE</t>
  </si>
  <si>
    <t>221U0488</t>
  </si>
  <si>
    <t>CANO TORRES NANCY PAOLA</t>
  </si>
  <si>
    <t>221U0428</t>
  </si>
  <si>
    <t>CARDOZA QUINO HUGO ERNESTO</t>
  </si>
  <si>
    <t>221U0435</t>
  </si>
  <si>
    <t>CONCHI CRUZ JOSELIN GUADALUPE</t>
  </si>
  <si>
    <t>221U0437</t>
  </si>
  <si>
    <t>CONTRERAS PAXTIAN MAYTE</t>
  </si>
  <si>
    <t>221U0438</t>
  </si>
  <si>
    <t>CONTRERAS VELASCO BRENDA SARAHI</t>
  </si>
  <si>
    <t>221U0441</t>
  </si>
  <si>
    <t>DIAZ OY DIEGO MANUEL</t>
  </si>
  <si>
    <t>221U0442</t>
  </si>
  <si>
    <t>DOMÍNGUEZ CRUZ MARELIT</t>
  </si>
  <si>
    <t>221U0443</t>
  </si>
  <si>
    <t>ESCOBAR ESCOBAR LUIS RODOLFO</t>
  </si>
  <si>
    <t>221U0444</t>
  </si>
  <si>
    <t>ESCRIBANO GRACIA EVELIN NAYELI</t>
  </si>
  <si>
    <t>221U0445</t>
  </si>
  <si>
    <t>GAPI ASCANIO AZALIA ANEYRA</t>
  </si>
  <si>
    <t>221U0446</t>
  </si>
  <si>
    <t>GARCIA FONSECA SHANIA PATRICIA</t>
  </si>
  <si>
    <t>221U0447</t>
  </si>
  <si>
    <t>GARCIA RUEDA DEREK ALEJANDRO</t>
  </si>
  <si>
    <t>221U0448</t>
  </si>
  <si>
    <t>GAYTÁN DELGADO FÁTIMA ISABEL</t>
  </si>
  <si>
    <t>221U0458</t>
  </si>
  <si>
    <t>MARTINEZ ASCAÑO KENIA MARIA</t>
  </si>
  <si>
    <t>221U0459</t>
  </si>
  <si>
    <t>MARTÍNEZ FONSECA FÁTIMA LARISSA</t>
  </si>
  <si>
    <t>221U0463</t>
  </si>
  <si>
    <t>ORTIZ GOREL YAMILA</t>
  </si>
  <si>
    <t>221U0570</t>
  </si>
  <si>
    <t>RAMÍREZ PÉREZ ÁNGEL GABRIEL</t>
  </si>
  <si>
    <t>221U0475</t>
  </si>
  <si>
    <t>TOTO VERGARA MAYTE</t>
  </si>
  <si>
    <t>221U0476</t>
  </si>
  <si>
    <t>TRICHE HIPOLITO CITLALI</t>
  </si>
  <si>
    <t>221U0477</t>
  </si>
  <si>
    <t>TURRENT NAVIGAL ROSA ELIZABETH</t>
  </si>
  <si>
    <t>221U0478</t>
  </si>
  <si>
    <t>USCANGA CERBANTES MARIELA</t>
  </si>
  <si>
    <t>221U0479</t>
  </si>
  <si>
    <t>VARA GARCIA ADOLFO</t>
  </si>
  <si>
    <t>221U0480</t>
  </si>
  <si>
    <t>VELASCO COSME HEIDY</t>
  </si>
  <si>
    <t>221U0481</t>
  </si>
  <si>
    <t>VELASCO MAULEÓN ALESSANDRO ABISAID</t>
  </si>
  <si>
    <t>221U0484</t>
  </si>
  <si>
    <t>VILLALOBOS PUCHETA ARIEL MICHELL</t>
  </si>
  <si>
    <t>221U0486</t>
  </si>
  <si>
    <t>XOLO HERNANDEZ DIANA ITZEL</t>
  </si>
  <si>
    <t>221U0487</t>
  </si>
  <si>
    <t>ZAPO SANTIAGO ROBERTO</t>
  </si>
  <si>
    <t>DINÁMICA SOCIAL</t>
  </si>
  <si>
    <t>207-A</t>
  </si>
  <si>
    <t xml:space="preserve">221U0418 </t>
  </si>
  <si>
    <t>BARRIENTOS COTA JESSICA SARAHI</t>
  </si>
  <si>
    <t xml:space="preserve">221U0422 </t>
  </si>
  <si>
    <t>BUENO VILLEGAS RAFAEL</t>
  </si>
  <si>
    <t>221U0431</t>
  </si>
  <si>
    <t>CHIGO REYES DAVID</t>
  </si>
  <si>
    <t>221U0439</t>
  </si>
  <si>
    <t>CORTES TAXILAGA MARITZA</t>
  </si>
  <si>
    <t xml:space="preserve">221U0491 </t>
  </si>
  <si>
    <t>CORTES VILLEGAS VICTOR MANUEL</t>
  </si>
  <si>
    <t>221U0860</t>
  </si>
  <si>
    <t>HERNANDEZ RODRIGUEZ REBECA</t>
  </si>
  <si>
    <t>221U0451</t>
  </si>
  <si>
    <t>HERNÁNDEZ ARRES MARY JOSE</t>
  </si>
  <si>
    <t>221U0453</t>
  </si>
  <si>
    <t>IXTEPAN BUSTAMANTE JORGE LUIS</t>
  </si>
  <si>
    <t>221U0457</t>
  </si>
  <si>
    <t>MARTINEZ ASCAÑO KARLA MARIAM</t>
  </si>
  <si>
    <t xml:space="preserve">211U0341 </t>
  </si>
  <si>
    <t>MENDEZ MALDONADO LUIS ANTONIO</t>
  </si>
  <si>
    <t>221U0462</t>
  </si>
  <si>
    <t>OLIN PEREZ JANITZZI JANNET</t>
  </si>
  <si>
    <t xml:space="preserve">221U0861 </t>
  </si>
  <si>
    <t>ORTIZ CRUZ FRIDA MONSERRAT</t>
  </si>
  <si>
    <t>221U0466</t>
  </si>
  <si>
    <t>PRETELIN FONSECA JOSE GUILLERMO</t>
  </si>
  <si>
    <t>221U0467</t>
  </si>
  <si>
    <t>ROMERO GUTIÉRREZ NAOMI ALEXANDRA</t>
  </si>
  <si>
    <t>221U0469</t>
  </si>
  <si>
    <t>SAN GABRIEL ANTELE KENIA ALEJANDRA</t>
  </si>
  <si>
    <t>221U0470</t>
  </si>
  <si>
    <t>SANTOS TEMICH VICTORIANO</t>
  </si>
  <si>
    <t>221U0472</t>
  </si>
  <si>
    <t>SUAREZ LINARES LINDA GUADALUPE</t>
  </si>
  <si>
    <t>221U0482</t>
  </si>
  <si>
    <t>VELASCO TEOBA JAZMIN</t>
  </si>
  <si>
    <t>207-C</t>
  </si>
  <si>
    <t>TALLER DE ETICA</t>
  </si>
  <si>
    <t xml:space="preserve"> </t>
  </si>
  <si>
    <t>M.E DINORAH MARTÍNEZ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</si>
</sst>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3" borderId="0" xfId="0" applyFill="1"/>
    <xf numFmtId="0" fontId="4" fillId="0" borderId="2" xfId="0" applyFont="1" applyBorder="1" applyAlignment="1">
      <alignment horizontal="left"/>
    </xf>
    <xf numFmtId="0" fontId="0" fillId="3" borderId="2" xfId="0" applyFill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2" borderId="2" xfId="0" applyFill="1" applyBorder="1"/>
    <xf numFmtId="0" fontId="0" fillId="4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C08B-7572-4A5A-B3B4-ADE10A4E3EDE}">
  <dimension ref="B2:S59"/>
  <sheetViews>
    <sheetView tabSelected="1" topLeftCell="A39" workbookViewId="0">
      <selection activeCell="U19" sqref="U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7.42578125" customWidth="1"/>
    <col min="16" max="17" width="5.7109375" customWidth="1"/>
  </cols>
  <sheetData>
    <row r="2" spans="2:19" ht="15.75" x14ac:dyDescent="0.25">
      <c r="B2" s="28" t="e" cm="1">
        <f t="array" ref="B2">B2:O30INSTITUTO TECNOLOGCIO SUPERIOR DE SAN ANDRES TUXTLA</f>
        <v>#NAME?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3"/>
      <c r="P2" s="3"/>
    </row>
    <row r="3" spans="2:19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</row>
    <row r="4" spans="2:19" x14ac:dyDescent="0.25">
      <c r="C4" t="s">
        <v>0</v>
      </c>
      <c r="D4" s="30" t="s">
        <v>186</v>
      </c>
      <c r="E4" s="30"/>
      <c r="F4" s="30"/>
      <c r="G4" s="30"/>
      <c r="I4" t="s">
        <v>1</v>
      </c>
      <c r="J4" s="31" t="s">
        <v>185</v>
      </c>
      <c r="K4" s="31"/>
      <c r="M4" t="s">
        <v>2</v>
      </c>
      <c r="N4" s="20"/>
    </row>
    <row r="5" spans="2:19" ht="6.75" customHeight="1" x14ac:dyDescent="0.25">
      <c r="D5" s="6"/>
      <c r="E5" s="6"/>
      <c r="F5" s="6"/>
      <c r="G5" s="6"/>
    </row>
    <row r="6" spans="2:19" x14ac:dyDescent="0.25">
      <c r="C6" t="s">
        <v>3</v>
      </c>
      <c r="D6" s="31" t="s">
        <v>75</v>
      </c>
      <c r="E6" s="31"/>
      <c r="F6" s="31"/>
      <c r="G6" s="31"/>
      <c r="I6" s="32" t="s">
        <v>20</v>
      </c>
      <c r="J6" s="32"/>
      <c r="K6" s="9" t="s">
        <v>76</v>
      </c>
      <c r="L6" s="9"/>
      <c r="M6" s="9"/>
      <c r="N6" s="9"/>
    </row>
    <row r="7" spans="2:19" ht="11.25" customHeight="1" x14ac:dyDescent="0.25"/>
    <row r="8" spans="2:19" x14ac:dyDescent="0.25">
      <c r="B8" s="4" t="s">
        <v>4</v>
      </c>
      <c r="C8" s="4" t="s">
        <v>6</v>
      </c>
      <c r="D8" s="33" t="s">
        <v>5</v>
      </c>
      <c r="E8" s="33"/>
      <c r="F8" s="33"/>
      <c r="G8" s="33"/>
      <c r="H8" s="33"/>
      <c r="I8" s="33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25">
      <c r="B9" s="7">
        <v>1</v>
      </c>
      <c r="C9" s="4" t="s">
        <v>24</v>
      </c>
      <c r="D9" s="27" t="s">
        <v>25</v>
      </c>
      <c r="E9" s="27"/>
      <c r="F9" s="27"/>
      <c r="G9" s="27"/>
      <c r="H9" s="27"/>
      <c r="I9" s="27"/>
      <c r="J9" s="4">
        <v>87</v>
      </c>
      <c r="K9" s="4">
        <v>70</v>
      </c>
      <c r="L9" s="4">
        <v>100</v>
      </c>
      <c r="M9" s="5"/>
      <c r="N9" s="5"/>
      <c r="O9" s="19">
        <f t="shared" ref="O9:O48" si="0">SUM(J9:N9)/7</f>
        <v>36.714285714285715</v>
      </c>
      <c r="S9" s="21"/>
    </row>
    <row r="10" spans="2:19" x14ac:dyDescent="0.25">
      <c r="B10" s="7">
        <f>B9+1</f>
        <v>2</v>
      </c>
      <c r="C10" s="4" t="s">
        <v>26</v>
      </c>
      <c r="D10" s="34" t="s">
        <v>27</v>
      </c>
      <c r="E10" s="34"/>
      <c r="F10" s="34"/>
      <c r="G10" s="34"/>
      <c r="H10" s="34"/>
      <c r="I10" s="34"/>
      <c r="J10" s="4">
        <v>70</v>
      </c>
      <c r="K10" s="26">
        <v>0</v>
      </c>
      <c r="L10" s="4">
        <v>90</v>
      </c>
      <c r="M10" s="5"/>
      <c r="N10" s="5"/>
      <c r="O10" s="19">
        <f t="shared" si="0"/>
        <v>22.857142857142858</v>
      </c>
      <c r="S10" s="21"/>
    </row>
    <row r="11" spans="2:19" x14ac:dyDescent="0.25">
      <c r="B11" s="7">
        <f t="shared" ref="B11:B48" si="1">B10+1</f>
        <v>3</v>
      </c>
      <c r="C11" s="4" t="s">
        <v>28</v>
      </c>
      <c r="D11" s="27" t="s">
        <v>29</v>
      </c>
      <c r="E11" s="27"/>
      <c r="F11" s="27"/>
      <c r="G11" s="27"/>
      <c r="H11" s="27"/>
      <c r="I11" s="27"/>
      <c r="J11" s="4">
        <v>70</v>
      </c>
      <c r="K11" s="4">
        <v>38</v>
      </c>
      <c r="L11" s="4">
        <v>80</v>
      </c>
      <c r="M11" s="5"/>
      <c r="N11" s="5"/>
      <c r="O11" s="19">
        <f t="shared" si="0"/>
        <v>26.857142857142858</v>
      </c>
      <c r="S11" s="21"/>
    </row>
    <row r="12" spans="2:19" x14ac:dyDescent="0.25">
      <c r="B12" s="7">
        <f t="shared" si="1"/>
        <v>4</v>
      </c>
      <c r="C12" s="4" t="s">
        <v>30</v>
      </c>
      <c r="D12" s="27" t="s">
        <v>31</v>
      </c>
      <c r="E12" s="27"/>
      <c r="F12" s="27"/>
      <c r="G12" s="27"/>
      <c r="H12" s="27"/>
      <c r="I12" s="27"/>
      <c r="J12" s="4">
        <v>70</v>
      </c>
      <c r="K12" s="4">
        <v>70</v>
      </c>
      <c r="L12" s="4">
        <v>80</v>
      </c>
      <c r="M12" s="5"/>
      <c r="N12" s="5"/>
      <c r="O12" s="19">
        <f t="shared" si="0"/>
        <v>31.428571428571427</v>
      </c>
      <c r="S12" s="21"/>
    </row>
    <row r="13" spans="2:19" x14ac:dyDescent="0.25">
      <c r="B13" s="7">
        <f t="shared" si="1"/>
        <v>5</v>
      </c>
      <c r="C13" s="4" t="s">
        <v>32</v>
      </c>
      <c r="D13" s="27" t="s">
        <v>33</v>
      </c>
      <c r="E13" s="27"/>
      <c r="F13" s="27"/>
      <c r="G13" s="27"/>
      <c r="H13" s="27"/>
      <c r="I13" s="27"/>
      <c r="J13" s="4">
        <v>76</v>
      </c>
      <c r="K13" s="4">
        <v>98</v>
      </c>
      <c r="L13" s="4">
        <v>90</v>
      </c>
      <c r="M13" s="5"/>
      <c r="N13" s="5"/>
      <c r="O13" s="19">
        <f t="shared" si="0"/>
        <v>37.714285714285715</v>
      </c>
      <c r="S13" s="21"/>
    </row>
    <row r="14" spans="2:19" x14ac:dyDescent="0.25">
      <c r="B14" s="7">
        <f t="shared" si="1"/>
        <v>6</v>
      </c>
      <c r="C14" s="4" t="s">
        <v>34</v>
      </c>
      <c r="D14" s="34" t="s">
        <v>35</v>
      </c>
      <c r="E14" s="34"/>
      <c r="F14" s="34"/>
      <c r="G14" s="34"/>
      <c r="H14" s="34"/>
      <c r="I14" s="34"/>
      <c r="J14" s="4">
        <v>70</v>
      </c>
      <c r="K14" s="26">
        <v>0</v>
      </c>
      <c r="L14" s="26">
        <v>0</v>
      </c>
      <c r="M14" s="5"/>
      <c r="N14" s="5"/>
      <c r="O14" s="19">
        <f t="shared" si="0"/>
        <v>10</v>
      </c>
      <c r="S14" s="21"/>
    </row>
    <row r="15" spans="2:19" x14ac:dyDescent="0.25">
      <c r="B15" s="7">
        <f t="shared" si="1"/>
        <v>7</v>
      </c>
      <c r="C15" s="4" t="s">
        <v>36</v>
      </c>
      <c r="D15" s="27" t="s">
        <v>37</v>
      </c>
      <c r="E15" s="27"/>
      <c r="F15" s="27"/>
      <c r="G15" s="27"/>
      <c r="H15" s="27"/>
      <c r="I15" s="27"/>
      <c r="J15" s="4">
        <v>82</v>
      </c>
      <c r="K15" s="4">
        <v>70</v>
      </c>
      <c r="L15" s="4">
        <v>100</v>
      </c>
      <c r="M15" s="5"/>
      <c r="N15" s="5"/>
      <c r="O15" s="19">
        <f t="shared" si="0"/>
        <v>36</v>
      </c>
      <c r="S15" s="21"/>
    </row>
    <row r="16" spans="2:19" x14ac:dyDescent="0.25">
      <c r="B16" s="7">
        <f t="shared" si="1"/>
        <v>8</v>
      </c>
      <c r="C16" s="4" t="s">
        <v>38</v>
      </c>
      <c r="D16" s="27" t="s">
        <v>39</v>
      </c>
      <c r="E16" s="27"/>
      <c r="F16" s="27"/>
      <c r="G16" s="27"/>
      <c r="H16" s="27"/>
      <c r="I16" s="27"/>
      <c r="J16" s="4">
        <v>75</v>
      </c>
      <c r="K16" s="4">
        <v>70</v>
      </c>
      <c r="L16" s="4">
        <v>100</v>
      </c>
      <c r="M16" s="5"/>
      <c r="N16" s="5"/>
      <c r="O16" s="19">
        <f t="shared" si="0"/>
        <v>35</v>
      </c>
      <c r="S16" s="21"/>
    </row>
    <row r="17" spans="2:19" x14ac:dyDescent="0.25">
      <c r="B17" s="7">
        <f t="shared" si="1"/>
        <v>9</v>
      </c>
      <c r="C17" s="4" t="s">
        <v>40</v>
      </c>
      <c r="D17" s="27" t="s">
        <v>41</v>
      </c>
      <c r="E17" s="27"/>
      <c r="F17" s="27"/>
      <c r="G17" s="27"/>
      <c r="H17" s="27"/>
      <c r="I17" s="27"/>
      <c r="J17" s="4">
        <v>0</v>
      </c>
      <c r="K17" s="26">
        <v>45</v>
      </c>
      <c r="L17" s="4">
        <v>80</v>
      </c>
      <c r="M17" s="5"/>
      <c r="N17" s="5"/>
      <c r="O17" s="19">
        <f t="shared" si="0"/>
        <v>17.857142857142858</v>
      </c>
      <c r="S17" s="21"/>
    </row>
    <row r="18" spans="2:19" x14ac:dyDescent="0.25">
      <c r="B18" s="7">
        <f t="shared" si="1"/>
        <v>10</v>
      </c>
      <c r="C18" s="4" t="s">
        <v>42</v>
      </c>
      <c r="D18" s="34" t="s">
        <v>43</v>
      </c>
      <c r="E18" s="34"/>
      <c r="F18" s="34"/>
      <c r="G18" s="34"/>
      <c r="H18" s="34"/>
      <c r="I18" s="34"/>
      <c r="J18" s="4">
        <v>0</v>
      </c>
      <c r="K18" s="26">
        <v>0</v>
      </c>
      <c r="L18" s="26">
        <v>0</v>
      </c>
      <c r="M18" s="5"/>
      <c r="N18" s="5"/>
      <c r="O18" s="19">
        <f t="shared" si="0"/>
        <v>0</v>
      </c>
      <c r="S18" s="21"/>
    </row>
    <row r="19" spans="2:19" x14ac:dyDescent="0.25">
      <c r="B19" s="7">
        <f t="shared" si="1"/>
        <v>11</v>
      </c>
      <c r="C19" s="4" t="s">
        <v>44</v>
      </c>
      <c r="D19" s="27" t="s">
        <v>45</v>
      </c>
      <c r="E19" s="27"/>
      <c r="F19" s="27"/>
      <c r="G19" s="27"/>
      <c r="H19" s="27"/>
      <c r="I19" s="27"/>
      <c r="J19" s="4">
        <v>75</v>
      </c>
      <c r="K19" s="26">
        <v>48</v>
      </c>
      <c r="L19" s="4">
        <v>100</v>
      </c>
      <c r="M19" s="5"/>
      <c r="N19" s="5"/>
      <c r="O19" s="19">
        <f t="shared" si="0"/>
        <v>31.857142857142858</v>
      </c>
      <c r="S19" s="21"/>
    </row>
    <row r="20" spans="2:19" x14ac:dyDescent="0.25">
      <c r="B20" s="7">
        <f t="shared" si="1"/>
        <v>12</v>
      </c>
      <c r="C20" s="4" t="s">
        <v>46</v>
      </c>
      <c r="D20" s="27" t="s">
        <v>47</v>
      </c>
      <c r="E20" s="27"/>
      <c r="F20" s="27"/>
      <c r="G20" s="27"/>
      <c r="H20" s="27"/>
      <c r="I20" s="27"/>
      <c r="J20" s="4">
        <v>70</v>
      </c>
      <c r="K20" s="4">
        <v>70</v>
      </c>
      <c r="L20" s="4">
        <v>100</v>
      </c>
      <c r="M20" s="5"/>
      <c r="N20" s="5"/>
      <c r="O20" s="19">
        <f t="shared" si="0"/>
        <v>34.285714285714285</v>
      </c>
      <c r="S20" s="21"/>
    </row>
    <row r="21" spans="2:19" x14ac:dyDescent="0.25">
      <c r="B21" s="7">
        <f t="shared" si="1"/>
        <v>13</v>
      </c>
      <c r="C21" s="4" t="s">
        <v>48</v>
      </c>
      <c r="D21" s="34" t="s">
        <v>49</v>
      </c>
      <c r="E21" s="34"/>
      <c r="F21" s="34"/>
      <c r="G21" s="34"/>
      <c r="H21" s="34"/>
      <c r="I21" s="34"/>
      <c r="J21" s="4">
        <v>70</v>
      </c>
      <c r="K21" s="4">
        <v>23</v>
      </c>
      <c r="L21" s="4">
        <v>70</v>
      </c>
      <c r="M21" s="5"/>
      <c r="N21" s="5"/>
      <c r="O21" s="19">
        <f t="shared" si="0"/>
        <v>23.285714285714285</v>
      </c>
    </row>
    <row r="22" spans="2:19" x14ac:dyDescent="0.25">
      <c r="B22" s="7">
        <f t="shared" si="1"/>
        <v>14</v>
      </c>
      <c r="C22" s="4" t="s">
        <v>50</v>
      </c>
      <c r="D22" s="27" t="s">
        <v>51</v>
      </c>
      <c r="E22" s="27"/>
      <c r="F22" s="27"/>
      <c r="G22" s="27"/>
      <c r="H22" s="27"/>
      <c r="I22" s="27"/>
      <c r="J22" s="4">
        <v>70</v>
      </c>
      <c r="K22" s="4">
        <v>70</v>
      </c>
      <c r="L22" s="4">
        <v>90</v>
      </c>
      <c r="M22" s="5"/>
      <c r="N22" s="5"/>
      <c r="O22" s="19">
        <f t="shared" si="0"/>
        <v>32.857142857142854</v>
      </c>
    </row>
    <row r="23" spans="2:19" x14ac:dyDescent="0.25">
      <c r="B23" s="7">
        <f t="shared" si="1"/>
        <v>15</v>
      </c>
      <c r="C23" s="4" t="s">
        <v>52</v>
      </c>
      <c r="D23" s="27" t="s">
        <v>53</v>
      </c>
      <c r="E23" s="27"/>
      <c r="F23" s="27"/>
      <c r="G23" s="27"/>
      <c r="H23" s="27"/>
      <c r="I23" s="27"/>
      <c r="J23" s="4">
        <v>94</v>
      </c>
      <c r="K23" s="26">
        <v>23</v>
      </c>
      <c r="L23" s="4">
        <v>80</v>
      </c>
      <c r="M23" s="5"/>
      <c r="N23" s="5"/>
      <c r="O23" s="19">
        <f t="shared" si="0"/>
        <v>28.142857142857142</v>
      </c>
    </row>
    <row r="24" spans="2:19" x14ac:dyDescent="0.25">
      <c r="B24" s="7">
        <f t="shared" si="1"/>
        <v>16</v>
      </c>
      <c r="C24" s="4" t="s">
        <v>54</v>
      </c>
      <c r="D24" s="27" t="s">
        <v>55</v>
      </c>
      <c r="E24" s="27"/>
      <c r="F24" s="27"/>
      <c r="G24" s="27"/>
      <c r="H24" s="27"/>
      <c r="I24" s="27"/>
      <c r="J24" s="4">
        <v>87</v>
      </c>
      <c r="K24" s="4">
        <v>78</v>
      </c>
      <c r="L24" s="4">
        <v>100</v>
      </c>
      <c r="M24" s="5"/>
      <c r="N24" s="5"/>
      <c r="O24" s="19">
        <f t="shared" si="0"/>
        <v>37.857142857142854</v>
      </c>
    </row>
    <row r="25" spans="2:19" x14ac:dyDescent="0.25">
      <c r="B25" s="7">
        <f t="shared" si="1"/>
        <v>17</v>
      </c>
      <c r="C25" s="4" t="s">
        <v>56</v>
      </c>
      <c r="D25" s="27" t="s">
        <v>57</v>
      </c>
      <c r="E25" s="27"/>
      <c r="F25" s="27"/>
      <c r="G25" s="27"/>
      <c r="H25" s="27"/>
      <c r="I25" s="27"/>
      <c r="J25" s="4">
        <v>70</v>
      </c>
      <c r="K25" s="26">
        <v>48</v>
      </c>
      <c r="L25" s="4">
        <v>100</v>
      </c>
      <c r="M25" s="5"/>
      <c r="N25" s="5"/>
      <c r="O25" s="19">
        <f t="shared" si="0"/>
        <v>31.142857142857142</v>
      </c>
    </row>
    <row r="26" spans="2:19" x14ac:dyDescent="0.25">
      <c r="B26" s="7">
        <f t="shared" si="1"/>
        <v>18</v>
      </c>
      <c r="C26" s="4" t="s">
        <v>58</v>
      </c>
      <c r="D26" s="34" t="s">
        <v>59</v>
      </c>
      <c r="E26" s="34"/>
      <c r="F26" s="34"/>
      <c r="G26" s="34"/>
      <c r="H26" s="34"/>
      <c r="I26" s="34"/>
      <c r="J26" s="4">
        <v>75</v>
      </c>
      <c r="K26" s="4">
        <v>70</v>
      </c>
      <c r="L26" s="4">
        <v>70</v>
      </c>
      <c r="M26" s="5"/>
      <c r="N26" s="5"/>
      <c r="O26" s="19">
        <f t="shared" si="0"/>
        <v>30.714285714285715</v>
      </c>
    </row>
    <row r="27" spans="2:19" x14ac:dyDescent="0.25">
      <c r="B27" s="7">
        <f t="shared" si="1"/>
        <v>19</v>
      </c>
      <c r="C27" s="4" t="s">
        <v>60</v>
      </c>
      <c r="D27" s="27" t="s">
        <v>61</v>
      </c>
      <c r="E27" s="27"/>
      <c r="F27" s="27"/>
      <c r="G27" s="27"/>
      <c r="H27" s="27"/>
      <c r="I27" s="27"/>
      <c r="J27" s="4">
        <v>87</v>
      </c>
      <c r="K27" s="4">
        <v>70</v>
      </c>
      <c r="L27" s="4">
        <v>100</v>
      </c>
      <c r="M27" s="5"/>
      <c r="N27" s="5"/>
      <c r="O27" s="19">
        <f t="shared" si="0"/>
        <v>36.714285714285715</v>
      </c>
    </row>
    <row r="28" spans="2:19" x14ac:dyDescent="0.25">
      <c r="B28" s="7">
        <f t="shared" si="1"/>
        <v>20</v>
      </c>
      <c r="C28" s="4" t="s">
        <v>62</v>
      </c>
      <c r="D28" s="27" t="s">
        <v>63</v>
      </c>
      <c r="E28" s="27"/>
      <c r="F28" s="27"/>
      <c r="G28" s="27"/>
      <c r="H28" s="27"/>
      <c r="I28" s="27"/>
      <c r="J28" s="4">
        <v>70</v>
      </c>
      <c r="K28" s="4">
        <v>70</v>
      </c>
      <c r="L28" s="4">
        <v>90</v>
      </c>
      <c r="M28" s="5"/>
      <c r="N28" s="5"/>
      <c r="O28" s="19">
        <f t="shared" si="0"/>
        <v>32.857142857142854</v>
      </c>
    </row>
    <row r="29" spans="2:19" x14ac:dyDescent="0.25">
      <c r="B29" s="7">
        <f t="shared" si="1"/>
        <v>21</v>
      </c>
      <c r="C29" s="4" t="s">
        <v>64</v>
      </c>
      <c r="D29" s="27" t="s">
        <v>65</v>
      </c>
      <c r="E29" s="27"/>
      <c r="F29" s="27"/>
      <c r="G29" s="27"/>
      <c r="H29" s="27"/>
      <c r="I29" s="27"/>
      <c r="J29" s="4">
        <v>70</v>
      </c>
      <c r="K29" s="4">
        <v>70</v>
      </c>
      <c r="L29" s="4">
        <v>100</v>
      </c>
      <c r="M29" s="5"/>
      <c r="N29" s="5"/>
      <c r="O29" s="19">
        <f t="shared" si="0"/>
        <v>34.285714285714285</v>
      </c>
      <c r="S29" s="21"/>
    </row>
    <row r="30" spans="2:19" x14ac:dyDescent="0.25">
      <c r="B30" s="7">
        <f t="shared" si="1"/>
        <v>22</v>
      </c>
      <c r="C30" s="4" t="s">
        <v>66</v>
      </c>
      <c r="D30" s="34" t="s">
        <v>67</v>
      </c>
      <c r="E30" s="34"/>
      <c r="F30" s="34"/>
      <c r="G30" s="34"/>
      <c r="H30" s="34"/>
      <c r="I30" s="34"/>
      <c r="J30" s="26">
        <v>0</v>
      </c>
      <c r="K30" s="26">
        <v>0</v>
      </c>
      <c r="L30" s="26">
        <v>0</v>
      </c>
      <c r="M30" s="5"/>
      <c r="N30" s="5"/>
      <c r="O30" s="19">
        <f t="shared" si="0"/>
        <v>0</v>
      </c>
      <c r="S30" s="21"/>
    </row>
    <row r="31" spans="2:19" x14ac:dyDescent="0.25">
      <c r="B31" s="7">
        <f t="shared" si="1"/>
        <v>23</v>
      </c>
      <c r="C31" s="4" t="s">
        <v>68</v>
      </c>
      <c r="D31" s="27" t="s">
        <v>69</v>
      </c>
      <c r="E31" s="27"/>
      <c r="F31" s="27"/>
      <c r="G31" s="27"/>
      <c r="H31" s="27"/>
      <c r="I31" s="27"/>
      <c r="J31" s="4">
        <v>82</v>
      </c>
      <c r="K31" s="4">
        <v>70</v>
      </c>
      <c r="L31" s="5">
        <v>80</v>
      </c>
      <c r="M31" s="5"/>
      <c r="N31" s="5"/>
      <c r="O31" s="19">
        <f t="shared" si="0"/>
        <v>33.142857142857146</v>
      </c>
      <c r="S31" s="21"/>
    </row>
    <row r="32" spans="2:19" x14ac:dyDescent="0.25">
      <c r="B32" s="7">
        <f t="shared" si="1"/>
        <v>24</v>
      </c>
      <c r="C32" s="4" t="s">
        <v>70</v>
      </c>
      <c r="D32" s="27" t="s">
        <v>71</v>
      </c>
      <c r="E32" s="27"/>
      <c r="F32" s="27"/>
      <c r="G32" s="27"/>
      <c r="H32" s="27"/>
      <c r="I32" s="27"/>
      <c r="J32" s="4">
        <v>70</v>
      </c>
      <c r="K32" s="4">
        <v>70</v>
      </c>
      <c r="L32" s="5">
        <v>100</v>
      </c>
      <c r="M32" s="5"/>
      <c r="N32" s="5"/>
      <c r="O32" s="19">
        <f t="shared" si="0"/>
        <v>34.285714285714285</v>
      </c>
      <c r="S32" s="21"/>
    </row>
    <row r="33" spans="2:19" x14ac:dyDescent="0.25">
      <c r="B33" s="7">
        <f t="shared" si="1"/>
        <v>25</v>
      </c>
      <c r="C33" s="4" t="s">
        <v>72</v>
      </c>
      <c r="D33" s="34" t="s">
        <v>73</v>
      </c>
      <c r="E33" s="34"/>
      <c r="F33" s="34"/>
      <c r="G33" s="34"/>
      <c r="H33" s="34"/>
      <c r="I33" s="34"/>
      <c r="J33" s="4">
        <v>70</v>
      </c>
      <c r="K33" s="23">
        <v>70</v>
      </c>
      <c r="L33" s="5">
        <v>70</v>
      </c>
      <c r="M33" s="5"/>
      <c r="N33" s="5"/>
      <c r="O33" s="19">
        <f t="shared" si="0"/>
        <v>30</v>
      </c>
      <c r="S33" s="21"/>
    </row>
    <row r="34" spans="2:19" x14ac:dyDescent="0.25">
      <c r="B34" s="7">
        <f t="shared" si="1"/>
        <v>26</v>
      </c>
      <c r="D34" s="36"/>
      <c r="E34" s="36"/>
      <c r="F34" s="36"/>
      <c r="G34" s="36"/>
      <c r="H34" s="36"/>
      <c r="I34" s="36"/>
      <c r="J34" s="4">
        <f>SUM(J9:J33)</f>
        <v>1660</v>
      </c>
      <c r="K34" s="4">
        <f>SUM(K9:K33)</f>
        <v>1311</v>
      </c>
      <c r="L34" s="5">
        <f>SUM(L9:L33)</f>
        <v>1970</v>
      </c>
      <c r="M34" s="5"/>
      <c r="N34" s="5"/>
      <c r="O34" s="19">
        <f t="shared" si="0"/>
        <v>705.85714285714289</v>
      </c>
    </row>
    <row r="35" spans="2:19" x14ac:dyDescent="0.25">
      <c r="B35" s="7">
        <f t="shared" si="1"/>
        <v>27</v>
      </c>
      <c r="D35" s="35"/>
      <c r="E35" s="35"/>
      <c r="F35" s="35"/>
      <c r="G35" s="35"/>
      <c r="H35" s="35"/>
      <c r="I35" s="35"/>
      <c r="J35" s="4"/>
      <c r="K35" s="4"/>
      <c r="L35" s="5"/>
      <c r="M35" s="5"/>
      <c r="N35" s="5"/>
      <c r="O35" s="19">
        <f t="shared" si="0"/>
        <v>0</v>
      </c>
    </row>
    <row r="36" spans="2:19" x14ac:dyDescent="0.25">
      <c r="B36" s="7">
        <f t="shared" si="1"/>
        <v>28</v>
      </c>
      <c r="C36" s="22"/>
      <c r="D36" s="35"/>
      <c r="E36" s="35"/>
      <c r="F36" s="35"/>
      <c r="G36" s="35"/>
      <c r="H36" s="35"/>
      <c r="I36" s="35"/>
      <c r="J36" s="4"/>
      <c r="K36" s="4"/>
      <c r="L36" s="5"/>
      <c r="M36" s="5"/>
      <c r="N36" s="5"/>
      <c r="O36" s="19">
        <f t="shared" si="0"/>
        <v>0</v>
      </c>
    </row>
    <row r="37" spans="2:19" x14ac:dyDescent="0.25">
      <c r="B37" s="7">
        <f t="shared" si="1"/>
        <v>29</v>
      </c>
      <c r="C37" s="22"/>
      <c r="D37" s="35"/>
      <c r="E37" s="35"/>
      <c r="F37" s="35"/>
      <c r="G37" s="35"/>
      <c r="H37" s="35"/>
      <c r="I37" s="35"/>
      <c r="J37" s="4"/>
      <c r="K37" s="4"/>
      <c r="L37" s="5"/>
      <c r="M37" s="5"/>
      <c r="N37" s="5"/>
      <c r="O37" s="19">
        <f t="shared" si="0"/>
        <v>0</v>
      </c>
    </row>
    <row r="38" spans="2:19" x14ac:dyDescent="0.25">
      <c r="B38" s="7">
        <f t="shared" si="1"/>
        <v>30</v>
      </c>
      <c r="C38" s="22"/>
      <c r="D38" s="35"/>
      <c r="E38" s="35"/>
      <c r="F38" s="35"/>
      <c r="G38" s="35"/>
      <c r="H38" s="35"/>
      <c r="I38" s="35"/>
      <c r="J38" s="4"/>
      <c r="K38" s="4"/>
      <c r="L38" s="5"/>
      <c r="M38" s="5"/>
      <c r="N38" s="5"/>
      <c r="O38" s="19">
        <f t="shared" si="0"/>
        <v>0</v>
      </c>
    </row>
    <row r="39" spans="2:19" x14ac:dyDescent="0.25">
      <c r="B39" s="7">
        <f t="shared" si="1"/>
        <v>31</v>
      </c>
      <c r="C39" s="22"/>
      <c r="D39" s="35"/>
      <c r="E39" s="35"/>
      <c r="F39" s="35"/>
      <c r="G39" s="35"/>
      <c r="H39" s="35"/>
      <c r="I39" s="35"/>
      <c r="J39" s="4"/>
      <c r="K39" s="4"/>
      <c r="L39" s="5"/>
      <c r="M39" s="5"/>
      <c r="N39" s="5"/>
      <c r="O39" s="19">
        <f t="shared" si="0"/>
        <v>0</v>
      </c>
    </row>
    <row r="40" spans="2:19" x14ac:dyDescent="0.25">
      <c r="B40" s="7">
        <f t="shared" si="1"/>
        <v>32</v>
      </c>
      <c r="C40" s="22"/>
      <c r="D40" s="35"/>
      <c r="E40" s="35"/>
      <c r="F40" s="35"/>
      <c r="G40" s="35"/>
      <c r="H40" s="35"/>
      <c r="I40" s="35"/>
      <c r="J40" s="4"/>
      <c r="K40" s="4"/>
      <c r="L40" s="5"/>
      <c r="M40" s="5"/>
      <c r="N40" s="5"/>
      <c r="O40" s="19">
        <f t="shared" si="0"/>
        <v>0</v>
      </c>
    </row>
    <row r="41" spans="2:19" x14ac:dyDescent="0.25">
      <c r="B41" s="7">
        <f t="shared" si="1"/>
        <v>33</v>
      </c>
      <c r="C41" s="22"/>
      <c r="D41" s="35"/>
      <c r="E41" s="35"/>
      <c r="F41" s="35"/>
      <c r="G41" s="35"/>
      <c r="H41" s="35"/>
      <c r="I41" s="35"/>
      <c r="J41" s="4"/>
      <c r="K41" s="4"/>
      <c r="L41" s="5"/>
      <c r="M41" s="5"/>
      <c r="N41" s="5"/>
      <c r="O41" s="19">
        <f t="shared" si="0"/>
        <v>0</v>
      </c>
    </row>
    <row r="42" spans="2:19" x14ac:dyDescent="0.25">
      <c r="B42" s="7">
        <f t="shared" si="1"/>
        <v>34</v>
      </c>
      <c r="C42" s="22"/>
      <c r="D42" s="35"/>
      <c r="E42" s="35"/>
      <c r="F42" s="35"/>
      <c r="G42" s="35"/>
      <c r="H42" s="35"/>
      <c r="I42" s="35"/>
      <c r="J42" s="25"/>
      <c r="K42" s="4"/>
      <c r="L42" s="5"/>
      <c r="M42" s="5"/>
      <c r="N42" s="5"/>
      <c r="O42" s="19">
        <f t="shared" si="0"/>
        <v>0</v>
      </c>
    </row>
    <row r="43" spans="2:19" x14ac:dyDescent="0.25">
      <c r="B43" s="7">
        <f t="shared" si="1"/>
        <v>35</v>
      </c>
      <c r="C43" s="22"/>
      <c r="D43" s="35"/>
      <c r="E43" s="35"/>
      <c r="F43" s="35"/>
      <c r="G43" s="35"/>
      <c r="H43" s="35"/>
      <c r="I43" s="35"/>
      <c r="J43" s="4"/>
      <c r="K43" s="4"/>
      <c r="L43" s="5"/>
      <c r="M43" s="5"/>
      <c r="N43" s="5"/>
      <c r="O43" s="19">
        <f t="shared" si="0"/>
        <v>0</v>
      </c>
    </row>
    <row r="44" spans="2:19" x14ac:dyDescent="0.25">
      <c r="B44" s="7">
        <f t="shared" si="1"/>
        <v>36</v>
      </c>
      <c r="C44" s="22"/>
      <c r="D44" s="35"/>
      <c r="E44" s="35"/>
      <c r="F44" s="35"/>
      <c r="G44" s="35"/>
      <c r="H44" s="35"/>
      <c r="I44" s="35"/>
      <c r="J44" s="4"/>
      <c r="K44" s="4"/>
      <c r="L44" s="5"/>
      <c r="M44" s="5"/>
      <c r="N44" s="5"/>
      <c r="O44" s="19">
        <f t="shared" si="0"/>
        <v>0</v>
      </c>
    </row>
    <row r="45" spans="2:19" x14ac:dyDescent="0.25">
      <c r="B45" s="7">
        <f t="shared" si="1"/>
        <v>37</v>
      </c>
      <c r="C45" s="8"/>
      <c r="D45" s="37"/>
      <c r="E45" s="37"/>
      <c r="F45" s="37"/>
      <c r="G45" s="37"/>
      <c r="H45" s="37"/>
      <c r="I45" s="37"/>
      <c r="J45" s="4"/>
      <c r="K45" s="5"/>
      <c r="L45" s="5"/>
      <c r="M45" s="5"/>
      <c r="N45" s="5"/>
      <c r="O45" s="19">
        <f t="shared" si="0"/>
        <v>0</v>
      </c>
    </row>
    <row r="46" spans="2:19" x14ac:dyDescent="0.25">
      <c r="B46" s="7">
        <f t="shared" si="1"/>
        <v>38</v>
      </c>
      <c r="C46" s="8"/>
      <c r="D46" s="37"/>
      <c r="E46" s="37"/>
      <c r="F46" s="37"/>
      <c r="G46" s="37"/>
      <c r="H46" s="37"/>
      <c r="I46" s="37"/>
      <c r="J46" s="5"/>
      <c r="K46" s="5"/>
      <c r="L46" s="5"/>
      <c r="M46" s="5"/>
      <c r="N46" s="5"/>
      <c r="O46" s="19">
        <f t="shared" si="0"/>
        <v>0</v>
      </c>
    </row>
    <row r="47" spans="2:19" x14ac:dyDescent="0.25">
      <c r="B47" s="7">
        <f t="shared" si="1"/>
        <v>39</v>
      </c>
      <c r="C47" s="8"/>
      <c r="D47" s="37"/>
      <c r="E47" s="37"/>
      <c r="F47" s="37"/>
      <c r="G47" s="37"/>
      <c r="H47" s="37"/>
      <c r="I47" s="37"/>
      <c r="J47" s="5"/>
      <c r="K47" s="5"/>
      <c r="L47" s="5"/>
      <c r="M47" s="5"/>
      <c r="N47" s="5"/>
      <c r="O47" s="19">
        <f t="shared" si="0"/>
        <v>0</v>
      </c>
    </row>
    <row r="48" spans="2:19" x14ac:dyDescent="0.25">
      <c r="B48" s="7">
        <f t="shared" si="1"/>
        <v>40</v>
      </c>
      <c r="C48" s="8"/>
      <c r="D48" s="37"/>
      <c r="E48" s="37"/>
      <c r="F48" s="37"/>
      <c r="G48" s="37"/>
      <c r="H48" s="37"/>
      <c r="I48" s="37"/>
      <c r="J48" s="5"/>
      <c r="K48" s="5"/>
      <c r="L48" s="5"/>
      <c r="M48" s="5"/>
      <c r="N48" s="5"/>
      <c r="O48" s="19">
        <f t="shared" si="0"/>
        <v>0</v>
      </c>
    </row>
    <row r="49" spans="3:15" x14ac:dyDescent="0.25">
      <c r="C49" s="32"/>
      <c r="D49" s="32"/>
      <c r="E49" s="1"/>
    </row>
    <row r="50" spans="3:15" x14ac:dyDescent="0.25">
      <c r="C50" s="32"/>
      <c r="D50" s="32"/>
      <c r="E50" s="1"/>
      <c r="H50" s="33" t="s">
        <v>17</v>
      </c>
      <c r="I50" s="33"/>
      <c r="J50" s="5">
        <f>COUNTIF(J9:J48,"&gt;=70")</f>
        <v>23</v>
      </c>
      <c r="K50" s="5">
        <f t="shared" ref="K50:O50" si="2">COUNTIF(K9:K48,"&gt;=70")</f>
        <v>16</v>
      </c>
      <c r="L50" s="5">
        <f t="shared" si="2"/>
        <v>23</v>
      </c>
      <c r="M50" s="5">
        <f t="shared" si="2"/>
        <v>0</v>
      </c>
      <c r="N50" s="5">
        <f t="shared" si="2"/>
        <v>0</v>
      </c>
      <c r="O50" s="16">
        <f t="shared" si="2"/>
        <v>1</v>
      </c>
    </row>
    <row r="51" spans="3:15" x14ac:dyDescent="0.25">
      <c r="C51" s="32"/>
      <c r="D51" s="32"/>
      <c r="E51" s="10"/>
      <c r="H51" s="33" t="s">
        <v>18</v>
      </c>
      <c r="I51" s="33"/>
      <c r="J51" s="5">
        <f>COUNTIF(J9:J49,"&lt;70")</f>
        <v>3</v>
      </c>
      <c r="K51" s="5">
        <f t="shared" ref="K51:O51" si="3">COUNTIF(K9:K49,"&lt;70")</f>
        <v>10</v>
      </c>
      <c r="L51" s="5">
        <f t="shared" si="3"/>
        <v>3</v>
      </c>
      <c r="M51" s="5">
        <f t="shared" si="3"/>
        <v>0</v>
      </c>
      <c r="N51" s="5">
        <f t="shared" si="3"/>
        <v>0</v>
      </c>
      <c r="O51" s="16">
        <f t="shared" si="3"/>
        <v>39</v>
      </c>
    </row>
    <row r="52" spans="3:15" x14ac:dyDescent="0.25">
      <c r="C52" s="32"/>
      <c r="D52" s="32"/>
      <c r="E52" s="32"/>
      <c r="H52" s="33" t="s">
        <v>19</v>
      </c>
      <c r="I52" s="33"/>
      <c r="J52" s="5">
        <f>COUNT(J9:J48)</f>
        <v>26</v>
      </c>
      <c r="K52" s="5">
        <f t="shared" ref="K52:O52" si="4">COUNT(K9:K48)</f>
        <v>26</v>
      </c>
      <c r="L52" s="5">
        <f t="shared" si="4"/>
        <v>26</v>
      </c>
      <c r="M52" s="5">
        <f t="shared" si="4"/>
        <v>0</v>
      </c>
      <c r="N52" s="5">
        <f t="shared" si="4"/>
        <v>0</v>
      </c>
      <c r="O52" s="16">
        <f t="shared" si="4"/>
        <v>40</v>
      </c>
    </row>
    <row r="53" spans="3:15" x14ac:dyDescent="0.25">
      <c r="C53" s="32"/>
      <c r="D53" s="32"/>
      <c r="E53" s="1"/>
      <c r="H53" s="39" t="s">
        <v>14</v>
      </c>
      <c r="I53" s="39"/>
      <c r="J53" s="11">
        <f>J50/J52</f>
        <v>0.88461538461538458</v>
      </c>
      <c r="K53" s="13">
        <f t="shared" ref="K53:O53" si="5">K50/K52</f>
        <v>0.61538461538461542</v>
      </c>
      <c r="L53" s="13">
        <f t="shared" si="5"/>
        <v>0.88461538461538458</v>
      </c>
      <c r="M53" s="13" t="e">
        <f t="shared" si="5"/>
        <v>#DIV/0!</v>
      </c>
      <c r="N53" s="13" t="e">
        <f t="shared" si="5"/>
        <v>#DIV/0!</v>
      </c>
      <c r="O53" s="15">
        <f t="shared" si="5"/>
        <v>2.5000000000000001E-2</v>
      </c>
    </row>
    <row r="54" spans="3:15" x14ac:dyDescent="0.25">
      <c r="C54" s="32"/>
      <c r="D54" s="32"/>
      <c r="E54" s="1"/>
      <c r="H54" s="39" t="s">
        <v>15</v>
      </c>
      <c r="I54" s="39"/>
      <c r="J54" s="11">
        <f>J51/J52</f>
        <v>0.11538461538461539</v>
      </c>
      <c r="K54" s="11">
        <f t="shared" ref="K54:O54" si="6">K51/K52</f>
        <v>0.38461538461538464</v>
      </c>
      <c r="L54" s="13">
        <f t="shared" si="6"/>
        <v>0.11538461538461539</v>
      </c>
      <c r="M54" s="13" t="e">
        <f t="shared" si="6"/>
        <v>#DIV/0!</v>
      </c>
      <c r="N54" s="13" t="e">
        <f t="shared" si="6"/>
        <v>#DIV/0!</v>
      </c>
      <c r="O54" s="15">
        <f t="shared" si="6"/>
        <v>0.97499999999999998</v>
      </c>
    </row>
    <row r="55" spans="3:15" x14ac:dyDescent="0.25">
      <c r="C55" s="32"/>
      <c r="D55" s="32"/>
      <c r="E55" s="10"/>
    </row>
    <row r="56" spans="3:15" x14ac:dyDescent="0.25">
      <c r="C56" s="1"/>
      <c r="D56" s="1"/>
      <c r="E56" s="10"/>
    </row>
    <row r="58" spans="3:15" x14ac:dyDescent="0.25">
      <c r="J58" s="40"/>
      <c r="K58" s="40"/>
      <c r="L58" s="40"/>
      <c r="M58" s="40"/>
      <c r="N58" s="40"/>
    </row>
    <row r="59" spans="3:15" x14ac:dyDescent="0.25">
      <c r="J59" s="38" t="s">
        <v>16</v>
      </c>
      <c r="K59" s="38"/>
      <c r="L59" s="38"/>
      <c r="M59" s="38"/>
      <c r="N59" s="38"/>
    </row>
  </sheetData>
  <mergeCells count="61">
    <mergeCell ref="J59:N59"/>
    <mergeCell ref="C53:D53"/>
    <mergeCell ref="H53:I53"/>
    <mergeCell ref="C54:D54"/>
    <mergeCell ref="H54:I54"/>
    <mergeCell ref="C55:D55"/>
    <mergeCell ref="J58:N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9"/>
  <sheetViews>
    <sheetView topLeftCell="A36" workbookViewId="0">
      <selection activeCell="V19" sqref="V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7.42578125" customWidth="1"/>
    <col min="16" max="17" width="5.7109375" customWidth="1"/>
  </cols>
  <sheetData>
    <row r="2" spans="2:19" ht="15.75" x14ac:dyDescent="0.25">
      <c r="B2" s="28" t="e" cm="1">
        <f t="array" ref="B2">B2:O30INSTITUTO TECNOLOGCIO SUPERIOR DE SAN ANDRES TUXTLA</f>
        <v>#NAME?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3"/>
      <c r="P2" s="3"/>
    </row>
    <row r="3" spans="2:19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</row>
    <row r="4" spans="2:19" x14ac:dyDescent="0.25">
      <c r="C4" t="s">
        <v>0</v>
      </c>
      <c r="D4" s="30" t="s">
        <v>147</v>
      </c>
      <c r="E4" s="30"/>
      <c r="F4" s="30"/>
      <c r="G4" s="30"/>
      <c r="I4" t="s">
        <v>1</v>
      </c>
      <c r="J4" s="31" t="s">
        <v>148</v>
      </c>
      <c r="K4" s="31"/>
      <c r="M4" t="s">
        <v>2</v>
      </c>
      <c r="N4" s="20"/>
    </row>
    <row r="5" spans="2:19" ht="6.75" customHeight="1" x14ac:dyDescent="0.25">
      <c r="D5" s="6"/>
      <c r="E5" s="6"/>
      <c r="F5" s="6"/>
      <c r="G5" s="6"/>
    </row>
    <row r="6" spans="2:19" x14ac:dyDescent="0.25">
      <c r="C6" t="s">
        <v>3</v>
      </c>
      <c r="D6" s="31" t="s">
        <v>75</v>
      </c>
      <c r="E6" s="31"/>
      <c r="F6" s="31"/>
      <c r="G6" s="31"/>
      <c r="I6" s="32" t="s">
        <v>20</v>
      </c>
      <c r="J6" s="32"/>
      <c r="K6" s="9" t="s">
        <v>76</v>
      </c>
      <c r="L6" s="9"/>
      <c r="M6" s="9"/>
      <c r="N6" s="9"/>
    </row>
    <row r="7" spans="2:19" ht="11.25" customHeight="1" x14ac:dyDescent="0.25"/>
    <row r="8" spans="2:19" x14ac:dyDescent="0.25">
      <c r="B8" s="4" t="s">
        <v>4</v>
      </c>
      <c r="C8" s="4" t="s">
        <v>6</v>
      </c>
      <c r="D8" s="33" t="s">
        <v>5</v>
      </c>
      <c r="E8" s="33"/>
      <c r="F8" s="33"/>
      <c r="G8" s="33"/>
      <c r="H8" s="33"/>
      <c r="I8" s="33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25">
      <c r="B9" s="7">
        <v>1</v>
      </c>
      <c r="C9" s="4" t="s">
        <v>77</v>
      </c>
      <c r="D9" s="36" t="s">
        <v>78</v>
      </c>
      <c r="E9" s="36"/>
      <c r="F9" s="36"/>
      <c r="G9" s="36"/>
      <c r="H9" s="36"/>
      <c r="I9" s="36"/>
      <c r="J9" s="5">
        <v>87</v>
      </c>
      <c r="K9" s="4">
        <v>80</v>
      </c>
      <c r="L9" s="4">
        <v>90</v>
      </c>
      <c r="M9" s="5"/>
      <c r="N9" s="5"/>
      <c r="O9" s="19">
        <f t="shared" ref="O9:O48" si="0">SUM(J9:N9)/7</f>
        <v>36.714285714285715</v>
      </c>
      <c r="S9" s="21"/>
    </row>
    <row r="10" spans="2:19" x14ac:dyDescent="0.25">
      <c r="B10" s="7">
        <f>B9+1</f>
        <v>2</v>
      </c>
      <c r="C10" s="4" t="s">
        <v>79</v>
      </c>
      <c r="D10" s="36" t="s">
        <v>80</v>
      </c>
      <c r="E10" s="36"/>
      <c r="F10" s="36"/>
      <c r="G10" s="36"/>
      <c r="H10" s="36"/>
      <c r="I10" s="36"/>
      <c r="J10" s="5">
        <v>100</v>
      </c>
      <c r="K10" s="4">
        <v>75</v>
      </c>
      <c r="L10" s="4">
        <v>90</v>
      </c>
      <c r="M10" s="5"/>
      <c r="N10" s="5"/>
      <c r="O10" s="19">
        <f t="shared" si="0"/>
        <v>37.857142857142854</v>
      </c>
      <c r="S10" s="21"/>
    </row>
    <row r="11" spans="2:19" x14ac:dyDescent="0.25">
      <c r="B11" s="7">
        <f t="shared" ref="B11:B48" si="1">B10+1</f>
        <v>3</v>
      </c>
      <c r="C11" s="4" t="s">
        <v>81</v>
      </c>
      <c r="D11" s="36" t="s">
        <v>82</v>
      </c>
      <c r="E11" s="36"/>
      <c r="F11" s="36"/>
      <c r="G11" s="36"/>
      <c r="H11" s="36"/>
      <c r="I11" s="36"/>
      <c r="J11" s="5">
        <v>87</v>
      </c>
      <c r="K11" s="4">
        <v>100</v>
      </c>
      <c r="L11" s="4">
        <v>90</v>
      </c>
      <c r="M11" s="5"/>
      <c r="N11" s="5"/>
      <c r="O11" s="19">
        <f t="shared" si="0"/>
        <v>39.571428571428569</v>
      </c>
      <c r="S11" s="21"/>
    </row>
    <row r="12" spans="2:19" x14ac:dyDescent="0.25">
      <c r="B12" s="7">
        <f t="shared" si="1"/>
        <v>4</v>
      </c>
      <c r="C12" s="4" t="s">
        <v>83</v>
      </c>
      <c r="D12" s="36" t="s">
        <v>84</v>
      </c>
      <c r="E12" s="36"/>
      <c r="F12" s="36"/>
      <c r="G12" s="36"/>
      <c r="H12" s="36"/>
      <c r="I12" s="36"/>
      <c r="J12" s="5">
        <v>79</v>
      </c>
      <c r="K12" s="4">
        <v>85</v>
      </c>
      <c r="L12" s="4">
        <v>90</v>
      </c>
      <c r="M12" s="5"/>
      <c r="N12" s="5"/>
      <c r="O12" s="19">
        <f t="shared" si="0"/>
        <v>36.285714285714285</v>
      </c>
      <c r="S12" s="21"/>
    </row>
    <row r="13" spans="2:19" x14ac:dyDescent="0.25">
      <c r="B13" s="7">
        <f t="shared" si="1"/>
        <v>5</v>
      </c>
      <c r="C13" s="4" t="s">
        <v>85</v>
      </c>
      <c r="D13" s="36" t="s">
        <v>86</v>
      </c>
      <c r="E13" s="36"/>
      <c r="F13" s="36"/>
      <c r="G13" s="36"/>
      <c r="H13" s="36"/>
      <c r="I13" s="36"/>
      <c r="J13" s="5">
        <v>91</v>
      </c>
      <c r="K13" s="4">
        <v>90</v>
      </c>
      <c r="L13" s="4">
        <v>90</v>
      </c>
      <c r="M13" s="5"/>
      <c r="N13" s="5"/>
      <c r="O13" s="19">
        <f t="shared" si="0"/>
        <v>38.714285714285715</v>
      </c>
      <c r="S13" s="21"/>
    </row>
    <row r="14" spans="2:19" x14ac:dyDescent="0.25">
      <c r="B14" s="7">
        <f t="shared" si="1"/>
        <v>6</v>
      </c>
      <c r="C14" s="4" t="s">
        <v>87</v>
      </c>
      <c r="D14" s="36" t="s">
        <v>88</v>
      </c>
      <c r="E14" s="36"/>
      <c r="F14" s="36"/>
      <c r="G14" s="36"/>
      <c r="H14" s="36"/>
      <c r="I14" s="36"/>
      <c r="J14" s="5">
        <v>100</v>
      </c>
      <c r="K14" s="4">
        <v>90</v>
      </c>
      <c r="L14" s="4">
        <v>90</v>
      </c>
      <c r="M14" s="5"/>
      <c r="N14" s="5"/>
      <c r="O14" s="19">
        <f t="shared" si="0"/>
        <v>40</v>
      </c>
      <c r="S14" s="21"/>
    </row>
    <row r="15" spans="2:19" x14ac:dyDescent="0.25">
      <c r="B15" s="7">
        <f t="shared" si="1"/>
        <v>7</v>
      </c>
      <c r="C15" s="4" t="s">
        <v>89</v>
      </c>
      <c r="D15" s="36" t="s">
        <v>90</v>
      </c>
      <c r="E15" s="36"/>
      <c r="F15" s="36"/>
      <c r="G15" s="36"/>
      <c r="H15" s="36"/>
      <c r="I15" s="36"/>
      <c r="J15" s="5">
        <v>79</v>
      </c>
      <c r="K15" s="4">
        <v>95</v>
      </c>
      <c r="L15" s="4">
        <v>90</v>
      </c>
      <c r="M15" s="5"/>
      <c r="N15" s="5"/>
      <c r="O15" s="19">
        <f t="shared" si="0"/>
        <v>37.714285714285715</v>
      </c>
      <c r="S15" s="21"/>
    </row>
    <row r="16" spans="2:19" x14ac:dyDescent="0.25">
      <c r="B16" s="7">
        <f t="shared" si="1"/>
        <v>8</v>
      </c>
      <c r="C16" s="4" t="s">
        <v>91</v>
      </c>
      <c r="D16" s="36" t="s">
        <v>92</v>
      </c>
      <c r="E16" s="36"/>
      <c r="F16" s="36"/>
      <c r="G16" s="36"/>
      <c r="H16" s="36"/>
      <c r="I16" s="36"/>
      <c r="J16" s="5">
        <v>100</v>
      </c>
      <c r="K16" s="4">
        <v>95</v>
      </c>
      <c r="L16" s="4">
        <v>90</v>
      </c>
      <c r="M16" s="5"/>
      <c r="N16" s="5"/>
      <c r="O16" s="19">
        <f t="shared" si="0"/>
        <v>40.714285714285715</v>
      </c>
      <c r="S16" s="21"/>
    </row>
    <row r="17" spans="2:19" x14ac:dyDescent="0.25">
      <c r="B17" s="7">
        <f t="shared" si="1"/>
        <v>9</v>
      </c>
      <c r="C17" s="4" t="s">
        <v>93</v>
      </c>
      <c r="D17" s="36" t="s">
        <v>94</v>
      </c>
      <c r="E17" s="36"/>
      <c r="F17" s="36"/>
      <c r="G17" s="36"/>
      <c r="H17" s="36"/>
      <c r="I17" s="36"/>
      <c r="J17" s="5">
        <v>100</v>
      </c>
      <c r="K17" s="26">
        <v>50</v>
      </c>
      <c r="L17" s="4">
        <v>90</v>
      </c>
      <c r="M17" s="5"/>
      <c r="N17" s="5"/>
      <c r="O17" s="19">
        <f t="shared" si="0"/>
        <v>34.285714285714285</v>
      </c>
      <c r="S17" s="21"/>
    </row>
    <row r="18" spans="2:19" x14ac:dyDescent="0.25">
      <c r="B18" s="7">
        <f t="shared" si="1"/>
        <v>10</v>
      </c>
      <c r="C18" s="4" t="s">
        <v>95</v>
      </c>
      <c r="D18" s="36" t="s">
        <v>96</v>
      </c>
      <c r="E18" s="36"/>
      <c r="F18" s="36"/>
      <c r="G18" s="36"/>
      <c r="H18" s="36"/>
      <c r="I18" s="36"/>
      <c r="J18" s="5">
        <v>100</v>
      </c>
      <c r="K18" s="4">
        <v>100</v>
      </c>
      <c r="L18" s="4">
        <v>100</v>
      </c>
      <c r="M18" s="5"/>
      <c r="N18" s="5"/>
      <c r="O18" s="19">
        <f t="shared" si="0"/>
        <v>42.857142857142854</v>
      </c>
      <c r="S18" s="21"/>
    </row>
    <row r="19" spans="2:19" x14ac:dyDescent="0.25">
      <c r="B19" s="7">
        <f t="shared" si="1"/>
        <v>11</v>
      </c>
      <c r="C19" s="4" t="s">
        <v>97</v>
      </c>
      <c r="D19" s="36" t="s">
        <v>98</v>
      </c>
      <c r="E19" s="36"/>
      <c r="F19" s="36"/>
      <c r="G19" s="36"/>
      <c r="H19" s="36"/>
      <c r="I19" s="36"/>
      <c r="J19" s="5">
        <v>100</v>
      </c>
      <c r="K19" s="4">
        <v>100</v>
      </c>
      <c r="L19" s="4">
        <v>90</v>
      </c>
      <c r="M19" s="5"/>
      <c r="N19" s="5"/>
      <c r="O19" s="19">
        <f t="shared" si="0"/>
        <v>41.428571428571431</v>
      </c>
      <c r="S19" s="21"/>
    </row>
    <row r="20" spans="2:19" x14ac:dyDescent="0.25">
      <c r="B20" s="7">
        <f t="shared" si="1"/>
        <v>12</v>
      </c>
      <c r="C20" s="4" t="s">
        <v>99</v>
      </c>
      <c r="D20" s="36" t="s">
        <v>100</v>
      </c>
      <c r="E20" s="36"/>
      <c r="F20" s="36"/>
      <c r="G20" s="36"/>
      <c r="H20" s="36"/>
      <c r="I20" s="36"/>
      <c r="J20" s="5">
        <v>95</v>
      </c>
      <c r="K20" s="4">
        <v>85</v>
      </c>
      <c r="L20" s="4">
        <v>90</v>
      </c>
      <c r="M20" s="5"/>
      <c r="N20" s="5"/>
      <c r="O20" s="19">
        <f t="shared" si="0"/>
        <v>38.571428571428569</v>
      </c>
      <c r="S20" s="21"/>
    </row>
    <row r="21" spans="2:19" x14ac:dyDescent="0.25">
      <c r="B21" s="7">
        <f t="shared" si="1"/>
        <v>13</v>
      </c>
      <c r="C21" s="4" t="s">
        <v>101</v>
      </c>
      <c r="D21" s="36" t="s">
        <v>102</v>
      </c>
      <c r="E21" s="36"/>
      <c r="F21" s="36"/>
      <c r="G21" s="36"/>
      <c r="H21" s="36"/>
      <c r="I21" s="36"/>
      <c r="J21" s="5">
        <v>100</v>
      </c>
      <c r="K21" s="4">
        <v>100</v>
      </c>
      <c r="L21" s="4">
        <v>100</v>
      </c>
      <c r="M21" s="5"/>
      <c r="N21" s="5"/>
      <c r="O21" s="19">
        <f t="shared" si="0"/>
        <v>42.857142857142854</v>
      </c>
    </row>
    <row r="22" spans="2:19" x14ac:dyDescent="0.25">
      <c r="B22" s="7">
        <f t="shared" si="1"/>
        <v>14</v>
      </c>
      <c r="C22" s="4" t="s">
        <v>103</v>
      </c>
      <c r="D22" s="36" t="s">
        <v>104</v>
      </c>
      <c r="E22" s="36"/>
      <c r="F22" s="36"/>
      <c r="G22" s="36"/>
      <c r="H22" s="36"/>
      <c r="I22" s="36"/>
      <c r="J22" s="5">
        <v>100</v>
      </c>
      <c r="K22" s="4">
        <v>75</v>
      </c>
      <c r="L22" s="4">
        <v>100</v>
      </c>
      <c r="M22" s="5"/>
      <c r="N22" s="5"/>
      <c r="O22" s="19">
        <f t="shared" si="0"/>
        <v>39.285714285714285</v>
      </c>
    </row>
    <row r="23" spans="2:19" x14ac:dyDescent="0.25">
      <c r="B23" s="7">
        <f t="shared" si="1"/>
        <v>15</v>
      </c>
      <c r="C23" s="4" t="s">
        <v>105</v>
      </c>
      <c r="D23" s="36" t="s">
        <v>106</v>
      </c>
      <c r="E23" s="36"/>
      <c r="F23" s="36"/>
      <c r="G23" s="36"/>
      <c r="H23" s="36"/>
      <c r="I23" s="36"/>
      <c r="J23" s="5">
        <v>100</v>
      </c>
      <c r="K23" s="4">
        <v>95</v>
      </c>
      <c r="L23" s="4">
        <v>100</v>
      </c>
      <c r="M23" s="5"/>
      <c r="N23" s="5"/>
      <c r="O23" s="19">
        <f t="shared" si="0"/>
        <v>42.142857142857146</v>
      </c>
    </row>
    <row r="24" spans="2:19" x14ac:dyDescent="0.25">
      <c r="B24" s="7">
        <f t="shared" si="1"/>
        <v>16</v>
      </c>
      <c r="C24" s="4" t="s">
        <v>107</v>
      </c>
      <c r="D24" s="36" t="s">
        <v>108</v>
      </c>
      <c r="E24" s="36"/>
      <c r="F24" s="36"/>
      <c r="G24" s="36"/>
      <c r="H24" s="36"/>
      <c r="I24" s="36"/>
      <c r="J24" s="5">
        <v>100</v>
      </c>
      <c r="K24" s="4">
        <v>85</v>
      </c>
      <c r="L24" s="4">
        <v>90</v>
      </c>
      <c r="M24" s="5"/>
      <c r="N24" s="5"/>
      <c r="O24" s="19">
        <f t="shared" si="0"/>
        <v>39.285714285714285</v>
      </c>
    </row>
    <row r="25" spans="2:19" x14ac:dyDescent="0.25">
      <c r="B25" s="7">
        <f t="shared" si="1"/>
        <v>17</v>
      </c>
      <c r="C25" s="4" t="s">
        <v>109</v>
      </c>
      <c r="D25" s="36" t="s">
        <v>110</v>
      </c>
      <c r="E25" s="36"/>
      <c r="F25" s="36"/>
      <c r="G25" s="36"/>
      <c r="H25" s="36"/>
      <c r="I25" s="36"/>
      <c r="J25" s="5">
        <v>87</v>
      </c>
      <c r="K25" s="4">
        <v>95</v>
      </c>
      <c r="L25" s="4">
        <v>90</v>
      </c>
      <c r="M25" s="5"/>
      <c r="N25" s="5"/>
      <c r="O25" s="19">
        <f t="shared" si="0"/>
        <v>38.857142857142854</v>
      </c>
    </row>
    <row r="26" spans="2:19" x14ac:dyDescent="0.25">
      <c r="B26" s="7">
        <f t="shared" si="1"/>
        <v>18</v>
      </c>
      <c r="C26" s="4" t="s">
        <v>111</v>
      </c>
      <c r="D26" s="36" t="s">
        <v>112</v>
      </c>
      <c r="E26" s="36"/>
      <c r="F26" s="36"/>
      <c r="G26" s="36"/>
      <c r="H26" s="36"/>
      <c r="I26" s="36"/>
      <c r="J26" s="5">
        <v>79</v>
      </c>
      <c r="K26" s="4">
        <v>95</v>
      </c>
      <c r="L26" s="4">
        <v>90</v>
      </c>
      <c r="M26" s="5"/>
      <c r="N26" s="5"/>
      <c r="O26" s="19">
        <f t="shared" si="0"/>
        <v>37.714285714285715</v>
      </c>
    </row>
    <row r="27" spans="2:19" x14ac:dyDescent="0.25">
      <c r="B27" s="7">
        <f t="shared" si="1"/>
        <v>19</v>
      </c>
      <c r="C27" s="4" t="s">
        <v>113</v>
      </c>
      <c r="D27" s="36" t="s">
        <v>114</v>
      </c>
      <c r="E27" s="36"/>
      <c r="F27" s="36"/>
      <c r="G27" s="36"/>
      <c r="H27" s="36"/>
      <c r="I27" s="36"/>
      <c r="J27" s="5">
        <v>79</v>
      </c>
      <c r="K27" s="4">
        <v>75</v>
      </c>
      <c r="L27" s="4">
        <v>90</v>
      </c>
      <c r="M27" s="5"/>
      <c r="N27" s="5"/>
      <c r="O27" s="19">
        <f t="shared" si="0"/>
        <v>34.857142857142854</v>
      </c>
    </row>
    <row r="28" spans="2:19" x14ac:dyDescent="0.25">
      <c r="B28" s="7">
        <f t="shared" si="1"/>
        <v>20</v>
      </c>
      <c r="C28" s="4" t="s">
        <v>115</v>
      </c>
      <c r="D28" s="36" t="s">
        <v>116</v>
      </c>
      <c r="E28" s="36"/>
      <c r="F28" s="36"/>
      <c r="G28" s="36"/>
      <c r="H28" s="36"/>
      <c r="I28" s="36"/>
      <c r="J28" s="5">
        <v>100</v>
      </c>
      <c r="K28" s="4">
        <v>90</v>
      </c>
      <c r="L28" s="4">
        <v>90</v>
      </c>
      <c r="M28" s="5"/>
      <c r="N28" s="5"/>
      <c r="O28" s="19">
        <f t="shared" si="0"/>
        <v>40</v>
      </c>
    </row>
    <row r="29" spans="2:19" x14ac:dyDescent="0.25">
      <c r="B29" s="7">
        <f t="shared" si="1"/>
        <v>21</v>
      </c>
      <c r="C29" s="4" t="s">
        <v>117</v>
      </c>
      <c r="D29" s="41" t="s">
        <v>118</v>
      </c>
      <c r="E29" s="42"/>
      <c r="F29" s="42"/>
      <c r="G29" s="42"/>
      <c r="H29" s="42"/>
      <c r="I29" s="43"/>
      <c r="J29" s="5">
        <v>100</v>
      </c>
      <c r="K29" s="4">
        <v>100</v>
      </c>
      <c r="L29" s="4">
        <v>100</v>
      </c>
      <c r="M29" s="5"/>
      <c r="N29" s="5"/>
      <c r="O29" s="19">
        <f t="shared" si="0"/>
        <v>42.857142857142854</v>
      </c>
      <c r="S29" s="21"/>
    </row>
    <row r="30" spans="2:19" x14ac:dyDescent="0.25">
      <c r="B30" s="7">
        <f t="shared" si="1"/>
        <v>22</v>
      </c>
      <c r="C30" s="4" t="s">
        <v>119</v>
      </c>
      <c r="D30" s="41" t="s">
        <v>120</v>
      </c>
      <c r="E30" s="42"/>
      <c r="F30" s="42"/>
      <c r="G30" s="42"/>
      <c r="H30" s="42"/>
      <c r="I30" s="43"/>
      <c r="J30" s="5">
        <v>100</v>
      </c>
      <c r="K30" s="4">
        <v>100</v>
      </c>
      <c r="L30" s="4">
        <v>90</v>
      </c>
      <c r="M30" s="5"/>
      <c r="N30" s="5"/>
      <c r="O30" s="19">
        <f t="shared" si="0"/>
        <v>41.428571428571431</v>
      </c>
      <c r="S30" s="21"/>
    </row>
    <row r="31" spans="2:19" x14ac:dyDescent="0.25">
      <c r="B31" s="7">
        <f t="shared" si="1"/>
        <v>23</v>
      </c>
      <c r="C31" s="4" t="s">
        <v>121</v>
      </c>
      <c r="D31" s="36" t="s">
        <v>122</v>
      </c>
      <c r="E31" s="36"/>
      <c r="F31" s="36"/>
      <c r="G31" s="36"/>
      <c r="H31" s="36"/>
      <c r="I31" s="36"/>
      <c r="J31" s="5">
        <v>100</v>
      </c>
      <c r="K31" s="26">
        <v>55</v>
      </c>
      <c r="L31" s="4">
        <v>100</v>
      </c>
      <c r="M31" s="5"/>
      <c r="N31" s="5"/>
      <c r="O31" s="19">
        <f t="shared" si="0"/>
        <v>36.428571428571431</v>
      </c>
      <c r="S31" s="21"/>
    </row>
    <row r="32" spans="2:19" x14ac:dyDescent="0.25">
      <c r="B32" s="7">
        <f t="shared" si="1"/>
        <v>24</v>
      </c>
      <c r="C32" s="4" t="s">
        <v>123</v>
      </c>
      <c r="D32" s="36" t="s">
        <v>124</v>
      </c>
      <c r="E32" s="36"/>
      <c r="F32" s="36"/>
      <c r="G32" s="36"/>
      <c r="H32" s="36"/>
      <c r="I32" s="36"/>
      <c r="J32" s="5">
        <v>79</v>
      </c>
      <c r="K32" s="4">
        <v>70</v>
      </c>
      <c r="L32" s="4">
        <v>90</v>
      </c>
      <c r="M32" s="5"/>
      <c r="N32" s="5"/>
      <c r="O32" s="19">
        <f t="shared" si="0"/>
        <v>34.142857142857146</v>
      </c>
      <c r="S32" s="21"/>
    </row>
    <row r="33" spans="2:19" x14ac:dyDescent="0.25">
      <c r="B33" s="7">
        <f t="shared" si="1"/>
        <v>25</v>
      </c>
      <c r="C33" s="22" t="s">
        <v>125</v>
      </c>
      <c r="D33" s="36" t="s">
        <v>126</v>
      </c>
      <c r="E33" s="36"/>
      <c r="F33" s="36"/>
      <c r="G33" s="36"/>
      <c r="H33" s="36"/>
      <c r="I33" s="36"/>
      <c r="J33" s="5">
        <v>87</v>
      </c>
      <c r="K33" s="4">
        <v>85</v>
      </c>
      <c r="L33" s="4">
        <v>90</v>
      </c>
      <c r="M33" s="5"/>
      <c r="N33" s="5"/>
      <c r="O33" s="19">
        <f t="shared" si="0"/>
        <v>37.428571428571431</v>
      </c>
      <c r="S33" s="21"/>
    </row>
    <row r="34" spans="2:19" x14ac:dyDescent="0.25">
      <c r="B34" s="7">
        <f t="shared" si="1"/>
        <v>26</v>
      </c>
      <c r="C34" t="s">
        <v>127</v>
      </c>
      <c r="D34" s="36" t="s">
        <v>128</v>
      </c>
      <c r="E34" s="36"/>
      <c r="F34" s="36"/>
      <c r="G34" s="36"/>
      <c r="H34" s="36"/>
      <c r="I34" s="36"/>
      <c r="J34" s="5">
        <v>100</v>
      </c>
      <c r="K34" s="4">
        <v>90</v>
      </c>
      <c r="L34" s="4">
        <v>100</v>
      </c>
      <c r="M34" s="5"/>
      <c r="N34" s="5"/>
      <c r="O34" s="19">
        <f t="shared" si="0"/>
        <v>41.428571428571431</v>
      </c>
    </row>
    <row r="35" spans="2:19" x14ac:dyDescent="0.25">
      <c r="B35" s="7">
        <f t="shared" si="1"/>
        <v>27</v>
      </c>
      <c r="C35" t="s">
        <v>129</v>
      </c>
      <c r="D35" s="35" t="s">
        <v>130</v>
      </c>
      <c r="E35" s="35"/>
      <c r="F35" s="35"/>
      <c r="G35" s="35"/>
      <c r="H35" s="35"/>
      <c r="I35" s="35"/>
      <c r="J35" s="5">
        <v>100</v>
      </c>
      <c r="K35" s="4">
        <v>70</v>
      </c>
      <c r="L35" s="4">
        <v>90</v>
      </c>
      <c r="M35" s="5"/>
      <c r="N35" s="5"/>
      <c r="O35" s="19">
        <f t="shared" si="0"/>
        <v>37.142857142857146</v>
      </c>
    </row>
    <row r="36" spans="2:19" x14ac:dyDescent="0.25">
      <c r="B36" s="7">
        <f t="shared" si="1"/>
        <v>28</v>
      </c>
      <c r="C36" s="22" t="s">
        <v>131</v>
      </c>
      <c r="D36" s="35" t="s">
        <v>132</v>
      </c>
      <c r="E36" s="35"/>
      <c r="F36" s="35"/>
      <c r="G36" s="35"/>
      <c r="H36" s="35"/>
      <c r="I36" s="35"/>
      <c r="J36" s="5">
        <v>100</v>
      </c>
      <c r="K36" s="4">
        <v>75</v>
      </c>
      <c r="L36" s="4">
        <v>90</v>
      </c>
      <c r="M36" s="5"/>
      <c r="N36" s="5"/>
      <c r="O36" s="19">
        <f t="shared" si="0"/>
        <v>37.857142857142854</v>
      </c>
    </row>
    <row r="37" spans="2:19" x14ac:dyDescent="0.25">
      <c r="B37" s="7">
        <f t="shared" si="1"/>
        <v>29</v>
      </c>
      <c r="C37" s="22" t="s">
        <v>133</v>
      </c>
      <c r="D37" s="35" t="s">
        <v>134</v>
      </c>
      <c r="E37" s="35"/>
      <c r="F37" s="35"/>
      <c r="G37" s="35"/>
      <c r="H37" s="35"/>
      <c r="I37" s="35"/>
      <c r="J37" s="5">
        <v>100</v>
      </c>
      <c r="K37" s="4">
        <v>90</v>
      </c>
      <c r="L37" s="4">
        <v>90</v>
      </c>
      <c r="M37" s="5"/>
      <c r="N37" s="5"/>
      <c r="O37" s="19">
        <f t="shared" si="0"/>
        <v>40</v>
      </c>
    </row>
    <row r="38" spans="2:19" x14ac:dyDescent="0.25">
      <c r="B38" s="7">
        <f t="shared" si="1"/>
        <v>30</v>
      </c>
      <c r="C38" s="22" t="s">
        <v>135</v>
      </c>
      <c r="D38" s="35" t="s">
        <v>136</v>
      </c>
      <c r="E38" s="35"/>
      <c r="F38" s="35"/>
      <c r="G38" s="35"/>
      <c r="H38" s="35"/>
      <c r="I38" s="35"/>
      <c r="J38" s="5">
        <v>0</v>
      </c>
      <c r="K38" s="26">
        <v>0</v>
      </c>
      <c r="L38" s="26">
        <v>0</v>
      </c>
      <c r="M38" s="5"/>
      <c r="N38" s="5"/>
      <c r="O38" s="19">
        <f t="shared" si="0"/>
        <v>0</v>
      </c>
    </row>
    <row r="39" spans="2:19" x14ac:dyDescent="0.25">
      <c r="B39" s="7">
        <f t="shared" si="1"/>
        <v>31</v>
      </c>
      <c r="C39" s="22" t="s">
        <v>137</v>
      </c>
      <c r="D39" s="35" t="s">
        <v>138</v>
      </c>
      <c r="E39" s="35"/>
      <c r="F39" s="35"/>
      <c r="G39" s="35"/>
      <c r="H39" s="35"/>
      <c r="I39" s="35"/>
      <c r="J39" s="5">
        <v>100</v>
      </c>
      <c r="K39" s="4">
        <v>100</v>
      </c>
      <c r="L39" s="4">
        <v>90</v>
      </c>
      <c r="M39" s="5"/>
      <c r="N39" s="5"/>
      <c r="O39" s="19">
        <f t="shared" si="0"/>
        <v>41.428571428571431</v>
      </c>
    </row>
    <row r="40" spans="2:19" x14ac:dyDescent="0.25">
      <c r="B40" s="7">
        <f t="shared" si="1"/>
        <v>32</v>
      </c>
      <c r="C40" s="22" t="s">
        <v>139</v>
      </c>
      <c r="D40" s="35" t="s">
        <v>140</v>
      </c>
      <c r="E40" s="35"/>
      <c r="F40" s="35"/>
      <c r="G40" s="35"/>
      <c r="H40" s="35"/>
      <c r="I40" s="35"/>
      <c r="J40" s="5">
        <v>79</v>
      </c>
      <c r="K40" s="4">
        <v>95</v>
      </c>
      <c r="L40" s="4">
        <v>100</v>
      </c>
      <c r="M40" s="5"/>
      <c r="N40" s="5"/>
      <c r="O40" s="19">
        <f t="shared" si="0"/>
        <v>39.142857142857146</v>
      </c>
    </row>
    <row r="41" spans="2:19" x14ac:dyDescent="0.25">
      <c r="B41" s="7">
        <f t="shared" si="1"/>
        <v>33</v>
      </c>
      <c r="C41" s="22" t="s">
        <v>141</v>
      </c>
      <c r="D41" s="35" t="s">
        <v>142</v>
      </c>
      <c r="E41" s="35"/>
      <c r="F41" s="35"/>
      <c r="G41" s="35"/>
      <c r="H41" s="35"/>
      <c r="I41" s="35"/>
      <c r="J41" s="5">
        <v>87</v>
      </c>
      <c r="K41" s="4">
        <v>85</v>
      </c>
      <c r="L41" s="4">
        <v>100</v>
      </c>
      <c r="M41" s="5"/>
      <c r="N41" s="5"/>
      <c r="O41" s="19">
        <f t="shared" si="0"/>
        <v>38.857142857142854</v>
      </c>
    </row>
    <row r="42" spans="2:19" x14ac:dyDescent="0.25">
      <c r="B42" s="7">
        <f t="shared" si="1"/>
        <v>34</v>
      </c>
      <c r="C42" s="22" t="s">
        <v>72</v>
      </c>
      <c r="D42" s="35" t="s">
        <v>73</v>
      </c>
      <c r="E42" s="35"/>
      <c r="F42" s="35"/>
      <c r="G42" s="35"/>
      <c r="H42" s="35"/>
      <c r="I42" s="35"/>
      <c r="J42" s="24">
        <v>100</v>
      </c>
      <c r="K42" s="4">
        <v>75</v>
      </c>
      <c r="L42" s="4">
        <v>100</v>
      </c>
      <c r="M42" s="5"/>
      <c r="N42" s="5"/>
      <c r="O42" s="19">
        <f t="shared" si="0"/>
        <v>39.285714285714285</v>
      </c>
    </row>
    <row r="43" spans="2:19" x14ac:dyDescent="0.25">
      <c r="B43" s="7">
        <f t="shared" si="1"/>
        <v>35</v>
      </c>
      <c r="C43" s="22" t="s">
        <v>143</v>
      </c>
      <c r="D43" s="35" t="s">
        <v>144</v>
      </c>
      <c r="E43" s="35"/>
      <c r="F43" s="35"/>
      <c r="G43" s="35"/>
      <c r="H43" s="35"/>
      <c r="I43" s="35"/>
      <c r="J43" s="5">
        <v>75</v>
      </c>
      <c r="K43" s="4">
        <v>10</v>
      </c>
      <c r="L43" s="4">
        <v>90</v>
      </c>
      <c r="M43" s="5"/>
      <c r="N43" s="5"/>
      <c r="O43" s="19">
        <f t="shared" si="0"/>
        <v>25</v>
      </c>
    </row>
    <row r="44" spans="2:19" x14ac:dyDescent="0.25">
      <c r="B44" s="7">
        <f t="shared" si="1"/>
        <v>36</v>
      </c>
      <c r="C44" s="22" t="s">
        <v>145</v>
      </c>
      <c r="D44" s="35" t="s">
        <v>146</v>
      </c>
      <c r="E44" s="35"/>
      <c r="F44" s="35"/>
      <c r="G44" s="35"/>
      <c r="H44" s="35"/>
      <c r="I44" s="35"/>
      <c r="J44" s="5">
        <v>100</v>
      </c>
      <c r="K44" s="4">
        <v>100</v>
      </c>
      <c r="L44" s="4">
        <v>100</v>
      </c>
      <c r="M44" s="5"/>
      <c r="N44" s="5"/>
      <c r="O44" s="19">
        <f t="shared" si="0"/>
        <v>42.857142857142854</v>
      </c>
    </row>
    <row r="45" spans="2:19" x14ac:dyDescent="0.25">
      <c r="B45" s="7">
        <f t="shared" si="1"/>
        <v>37</v>
      </c>
      <c r="C45" s="8"/>
      <c r="D45" s="37"/>
      <c r="E45" s="37"/>
      <c r="F45" s="37"/>
      <c r="G45" s="37"/>
      <c r="H45" s="37"/>
      <c r="I45" s="37"/>
      <c r="J45" s="5">
        <f>SUM(J9:J44)</f>
        <v>3270</v>
      </c>
      <c r="K45" s="5">
        <f>SUM(K9:K44)</f>
        <v>2955</v>
      </c>
      <c r="L45" s="5">
        <f>SUM(L9:L44)</f>
        <v>3260</v>
      </c>
      <c r="M45" s="5"/>
      <c r="N45" s="5"/>
      <c r="O45" s="19">
        <f t="shared" si="0"/>
        <v>1355</v>
      </c>
    </row>
    <row r="46" spans="2:19" x14ac:dyDescent="0.25">
      <c r="B46" s="7">
        <f t="shared" si="1"/>
        <v>38</v>
      </c>
      <c r="C46" s="8"/>
      <c r="D46" s="37"/>
      <c r="E46" s="37"/>
      <c r="F46" s="37"/>
      <c r="G46" s="37"/>
      <c r="H46" s="37"/>
      <c r="I46" s="37"/>
      <c r="J46" s="5"/>
      <c r="K46" s="5"/>
      <c r="L46" s="5"/>
      <c r="M46" s="5"/>
      <c r="N46" s="5"/>
      <c r="O46" s="19">
        <f t="shared" si="0"/>
        <v>0</v>
      </c>
    </row>
    <row r="47" spans="2:19" x14ac:dyDescent="0.25">
      <c r="B47" s="7">
        <f t="shared" si="1"/>
        <v>39</v>
      </c>
      <c r="C47" s="8"/>
      <c r="D47" s="37"/>
      <c r="E47" s="37"/>
      <c r="F47" s="37"/>
      <c r="G47" s="37"/>
      <c r="H47" s="37"/>
      <c r="I47" s="37"/>
      <c r="J47" s="5"/>
      <c r="K47" s="5"/>
      <c r="L47" s="5"/>
      <c r="M47" s="5"/>
      <c r="N47" s="5"/>
      <c r="O47" s="19">
        <f t="shared" si="0"/>
        <v>0</v>
      </c>
    </row>
    <row r="48" spans="2:19" x14ac:dyDescent="0.25">
      <c r="B48" s="7">
        <f t="shared" si="1"/>
        <v>40</v>
      </c>
      <c r="C48" s="8"/>
      <c r="D48" s="37"/>
      <c r="E48" s="37"/>
      <c r="F48" s="37"/>
      <c r="G48" s="37"/>
      <c r="H48" s="37"/>
      <c r="I48" s="37"/>
      <c r="J48" s="5"/>
      <c r="K48" s="5"/>
      <c r="L48" s="5"/>
      <c r="M48" s="5"/>
      <c r="N48" s="5"/>
      <c r="O48" s="19">
        <f t="shared" si="0"/>
        <v>0</v>
      </c>
    </row>
    <row r="49" spans="3:15" x14ac:dyDescent="0.25">
      <c r="C49" s="32"/>
      <c r="D49" s="32"/>
      <c r="E49" s="1"/>
    </row>
    <row r="50" spans="3:15" x14ac:dyDescent="0.25">
      <c r="C50" s="32"/>
      <c r="D50" s="32"/>
      <c r="E50" s="1"/>
      <c r="H50" s="33" t="s">
        <v>17</v>
      </c>
      <c r="I50" s="33"/>
      <c r="J50" s="5">
        <f>COUNTIF(J9:J48,"&gt;=70")</f>
        <v>36</v>
      </c>
      <c r="K50" s="5">
        <f t="shared" ref="K50:O50" si="2">COUNTIF(K9:K48,"&gt;=70")</f>
        <v>33</v>
      </c>
      <c r="L50" s="5">
        <f t="shared" si="2"/>
        <v>36</v>
      </c>
      <c r="M50" s="5">
        <f t="shared" si="2"/>
        <v>0</v>
      </c>
      <c r="N50" s="5">
        <f t="shared" si="2"/>
        <v>0</v>
      </c>
      <c r="O50" s="16">
        <f t="shared" si="2"/>
        <v>1</v>
      </c>
    </row>
    <row r="51" spans="3:15" x14ac:dyDescent="0.25">
      <c r="C51" s="32"/>
      <c r="D51" s="32"/>
      <c r="E51" s="10"/>
      <c r="H51" s="33" t="s">
        <v>18</v>
      </c>
      <c r="I51" s="33"/>
      <c r="J51" s="5">
        <f>COUNTIF(J9:J49,"&lt;70")</f>
        <v>1</v>
      </c>
      <c r="K51" s="5">
        <f t="shared" ref="K51:N51" si="3">COUNTIF(K9:K49,"&lt;70")</f>
        <v>4</v>
      </c>
      <c r="L51" s="5">
        <f t="shared" si="3"/>
        <v>1</v>
      </c>
      <c r="M51" s="5">
        <f t="shared" si="3"/>
        <v>0</v>
      </c>
      <c r="N51" s="5">
        <f t="shared" si="3"/>
        <v>0</v>
      </c>
      <c r="O51" s="16">
        <f t="shared" ref="O51" si="4">COUNTIF(O9:O49,"&lt;70")</f>
        <v>39</v>
      </c>
    </row>
    <row r="52" spans="3:15" x14ac:dyDescent="0.25">
      <c r="C52" s="32"/>
      <c r="D52" s="32"/>
      <c r="E52" s="32"/>
      <c r="H52" s="33" t="s">
        <v>19</v>
      </c>
      <c r="I52" s="33"/>
      <c r="J52" s="5">
        <f>COUNT(J9:J48)</f>
        <v>37</v>
      </c>
      <c r="K52" s="5">
        <f t="shared" ref="K52:N52" si="5">COUNT(K9:K48)</f>
        <v>37</v>
      </c>
      <c r="L52" s="5">
        <f t="shared" si="5"/>
        <v>37</v>
      </c>
      <c r="M52" s="5">
        <f t="shared" si="5"/>
        <v>0</v>
      </c>
      <c r="N52" s="5">
        <f t="shared" si="5"/>
        <v>0</v>
      </c>
      <c r="O52" s="16">
        <f t="shared" ref="O52" si="6">COUNT(O9:O48)</f>
        <v>40</v>
      </c>
    </row>
    <row r="53" spans="3:15" x14ac:dyDescent="0.25">
      <c r="C53" s="32"/>
      <c r="D53" s="32"/>
      <c r="E53" s="1"/>
      <c r="H53" s="39" t="s">
        <v>14</v>
      </c>
      <c r="I53" s="39"/>
      <c r="J53" s="11">
        <f>J50/J52</f>
        <v>0.97297297297297303</v>
      </c>
      <c r="K53" s="13">
        <f t="shared" ref="K53:O53" si="7">K50/K52</f>
        <v>0.89189189189189189</v>
      </c>
      <c r="L53" s="13">
        <f t="shared" si="7"/>
        <v>0.97297297297297303</v>
      </c>
      <c r="M53" s="13" t="e">
        <f t="shared" si="7"/>
        <v>#DIV/0!</v>
      </c>
      <c r="N53" s="13" t="e">
        <f t="shared" si="7"/>
        <v>#DIV/0!</v>
      </c>
      <c r="O53" s="15">
        <f t="shared" si="7"/>
        <v>2.5000000000000001E-2</v>
      </c>
    </row>
    <row r="54" spans="3:15" x14ac:dyDescent="0.25">
      <c r="C54" s="32"/>
      <c r="D54" s="32"/>
      <c r="E54" s="1"/>
      <c r="H54" s="39" t="s">
        <v>15</v>
      </c>
      <c r="I54" s="39"/>
      <c r="J54" s="11">
        <f>J51/J52</f>
        <v>2.7027027027027029E-2</v>
      </c>
      <c r="K54" s="11">
        <f t="shared" ref="K54:N54" si="8">K51/K52</f>
        <v>0.10810810810810811</v>
      </c>
      <c r="L54" s="13">
        <f t="shared" si="8"/>
        <v>2.7027027027027029E-2</v>
      </c>
      <c r="M54" s="13" t="e">
        <f t="shared" si="8"/>
        <v>#DIV/0!</v>
      </c>
      <c r="N54" s="13" t="e">
        <f t="shared" si="8"/>
        <v>#DIV/0!</v>
      </c>
      <c r="O54" s="15">
        <f t="shared" ref="O54" si="9">O51/O52</f>
        <v>0.97499999999999998</v>
      </c>
    </row>
    <row r="55" spans="3:15" x14ac:dyDescent="0.25">
      <c r="C55" s="32"/>
      <c r="D55" s="32"/>
      <c r="E55" s="10"/>
    </row>
    <row r="56" spans="3:15" x14ac:dyDescent="0.25">
      <c r="C56" s="1"/>
      <c r="D56" s="1"/>
      <c r="E56" s="10"/>
    </row>
    <row r="58" spans="3:15" x14ac:dyDescent="0.25">
      <c r="J58" s="40"/>
      <c r="K58" s="40"/>
      <c r="L58" s="40"/>
      <c r="M58" s="40"/>
      <c r="N58" s="40"/>
    </row>
    <row r="59" spans="3:15" x14ac:dyDescent="0.25">
      <c r="J59" s="38" t="s">
        <v>16</v>
      </c>
      <c r="K59" s="38"/>
      <c r="L59" s="38"/>
      <c r="M59" s="38"/>
      <c r="N59" s="38"/>
    </row>
  </sheetData>
  <mergeCells count="61">
    <mergeCell ref="C49:D49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  <mergeCell ref="B2:N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59:N59"/>
    <mergeCell ref="C51:D51"/>
    <mergeCell ref="I6:J6"/>
    <mergeCell ref="C3:N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J58:N58"/>
    <mergeCell ref="D4:G4"/>
    <mergeCell ref="J4:K4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62C92-61B7-4395-95FE-48C6B4F66B06}">
  <dimension ref="B2:S59"/>
  <sheetViews>
    <sheetView topLeftCell="A42" workbookViewId="0">
      <selection activeCell="U18" sqref="U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7.42578125" customWidth="1"/>
    <col min="16" max="17" width="5.7109375" customWidth="1"/>
  </cols>
  <sheetData>
    <row r="2" spans="2:19" ht="15.75" x14ac:dyDescent="0.25">
      <c r="B2" s="28" t="e" cm="1">
        <f t="array" ref="B2">B2:O30INSTITUTO TECNOLOGCIO SUPERIOR DE SAN ANDRES TUXTLA</f>
        <v>#NAME?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3"/>
      <c r="P2" s="3"/>
    </row>
    <row r="3" spans="2:19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</row>
    <row r="4" spans="2:19" x14ac:dyDescent="0.25">
      <c r="C4" t="s">
        <v>0</v>
      </c>
      <c r="D4" s="30" t="s">
        <v>147</v>
      </c>
      <c r="E4" s="30"/>
      <c r="F4" s="30"/>
      <c r="G4" s="30"/>
      <c r="I4" t="s">
        <v>1</v>
      </c>
      <c r="J4" s="31" t="s">
        <v>185</v>
      </c>
      <c r="K4" s="31"/>
      <c r="M4" t="s">
        <v>2</v>
      </c>
      <c r="N4" s="20"/>
    </row>
    <row r="5" spans="2:19" ht="6.75" customHeight="1" x14ac:dyDescent="0.25">
      <c r="D5" s="6"/>
      <c r="E5" s="6"/>
      <c r="F5" s="6"/>
      <c r="G5" s="6"/>
    </row>
    <row r="6" spans="2:19" x14ac:dyDescent="0.25">
      <c r="C6" t="s">
        <v>3</v>
      </c>
      <c r="D6" s="31" t="s">
        <v>75</v>
      </c>
      <c r="E6" s="31"/>
      <c r="F6" s="31"/>
      <c r="G6" s="31"/>
      <c r="I6" s="32" t="s">
        <v>20</v>
      </c>
      <c r="J6" s="32"/>
      <c r="K6" s="9" t="s">
        <v>76</v>
      </c>
      <c r="L6" s="9"/>
      <c r="M6" s="9"/>
      <c r="N6" s="9"/>
    </row>
    <row r="7" spans="2:19" ht="11.25" customHeight="1" x14ac:dyDescent="0.25"/>
    <row r="8" spans="2:19" x14ac:dyDescent="0.25">
      <c r="B8" s="4" t="s">
        <v>4</v>
      </c>
      <c r="C8" s="4" t="s">
        <v>6</v>
      </c>
      <c r="D8" s="33" t="s">
        <v>5</v>
      </c>
      <c r="E8" s="33"/>
      <c r="F8" s="33"/>
      <c r="G8" s="33"/>
      <c r="H8" s="33"/>
      <c r="I8" s="33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25">
      <c r="B9" s="7">
        <v>1</v>
      </c>
      <c r="C9" s="4" t="s">
        <v>149</v>
      </c>
      <c r="D9" s="34" t="s">
        <v>150</v>
      </c>
      <c r="E9" s="34"/>
      <c r="F9" s="34"/>
      <c r="G9" s="34"/>
      <c r="H9" s="34"/>
      <c r="I9" s="34"/>
      <c r="J9" s="23">
        <v>70</v>
      </c>
      <c r="K9" s="4">
        <v>75</v>
      </c>
      <c r="L9" s="4">
        <v>90</v>
      </c>
      <c r="M9" s="5"/>
      <c r="N9" s="5"/>
      <c r="O9" s="19">
        <f t="shared" ref="O9:O48" si="0">SUM(J9:N9)/7</f>
        <v>33.571428571428569</v>
      </c>
      <c r="S9" s="21"/>
    </row>
    <row r="10" spans="2:19" x14ac:dyDescent="0.25">
      <c r="B10" s="7">
        <f>B9+1</f>
        <v>2</v>
      </c>
      <c r="C10" s="4" t="s">
        <v>151</v>
      </c>
      <c r="D10" s="34" t="s">
        <v>152</v>
      </c>
      <c r="E10" s="34"/>
      <c r="F10" s="34"/>
      <c r="G10" s="34"/>
      <c r="H10" s="34"/>
      <c r="I10" s="34"/>
      <c r="J10" s="23">
        <v>90</v>
      </c>
      <c r="K10" s="4">
        <v>85</v>
      </c>
      <c r="L10" s="4">
        <v>80</v>
      </c>
      <c r="M10" s="5"/>
      <c r="N10" s="5"/>
      <c r="O10" s="19">
        <f t="shared" si="0"/>
        <v>36.428571428571431</v>
      </c>
      <c r="S10" s="21"/>
    </row>
    <row r="11" spans="2:19" x14ac:dyDescent="0.25">
      <c r="B11" s="7">
        <f t="shared" ref="B11:B48" si="1">B10+1</f>
        <v>3</v>
      </c>
      <c r="C11" s="4" t="s">
        <v>153</v>
      </c>
      <c r="D11" s="34" t="s">
        <v>154</v>
      </c>
      <c r="E11" s="34"/>
      <c r="F11" s="34"/>
      <c r="G11" s="34"/>
      <c r="H11" s="34"/>
      <c r="I11" s="34"/>
      <c r="J11" s="4">
        <v>70</v>
      </c>
      <c r="K11" s="4">
        <v>100</v>
      </c>
      <c r="L11" s="4">
        <v>90</v>
      </c>
      <c r="M11" s="5"/>
      <c r="N11" s="5"/>
      <c r="O11" s="19">
        <f t="shared" si="0"/>
        <v>37.142857142857146</v>
      </c>
      <c r="S11" s="21"/>
    </row>
    <row r="12" spans="2:19" x14ac:dyDescent="0.25">
      <c r="B12" s="7">
        <f t="shared" si="1"/>
        <v>4</v>
      </c>
      <c r="C12" s="4" t="s">
        <v>155</v>
      </c>
      <c r="D12" s="34" t="s">
        <v>156</v>
      </c>
      <c r="E12" s="34"/>
      <c r="F12" s="34"/>
      <c r="G12" s="34"/>
      <c r="H12" s="34"/>
      <c r="I12" s="34"/>
      <c r="J12" s="23">
        <v>86</v>
      </c>
      <c r="K12" s="4">
        <v>90</v>
      </c>
      <c r="L12" s="4">
        <v>80</v>
      </c>
      <c r="M12" s="5"/>
      <c r="N12" s="5"/>
      <c r="O12" s="19">
        <f t="shared" si="0"/>
        <v>36.571428571428569</v>
      </c>
      <c r="S12" s="21"/>
    </row>
    <row r="13" spans="2:19" x14ac:dyDescent="0.25">
      <c r="B13" s="7">
        <f t="shared" si="1"/>
        <v>5</v>
      </c>
      <c r="C13" s="4" t="s">
        <v>157</v>
      </c>
      <c r="D13" s="34" t="s">
        <v>158</v>
      </c>
      <c r="E13" s="34"/>
      <c r="F13" s="34"/>
      <c r="G13" s="34"/>
      <c r="H13" s="34"/>
      <c r="I13" s="34"/>
      <c r="J13" s="23">
        <v>86</v>
      </c>
      <c r="K13" s="4">
        <v>95</v>
      </c>
      <c r="L13" s="4">
        <v>80</v>
      </c>
      <c r="M13" s="5"/>
      <c r="N13" s="5"/>
      <c r="O13" s="19">
        <f t="shared" si="0"/>
        <v>37.285714285714285</v>
      </c>
      <c r="S13" s="21"/>
    </row>
    <row r="14" spans="2:19" x14ac:dyDescent="0.25">
      <c r="B14" s="7">
        <f t="shared" si="1"/>
        <v>6</v>
      </c>
      <c r="C14" s="4" t="s">
        <v>159</v>
      </c>
      <c r="D14" s="34" t="s">
        <v>160</v>
      </c>
      <c r="E14" s="34"/>
      <c r="F14" s="34"/>
      <c r="G14" s="34"/>
      <c r="H14" s="34"/>
      <c r="I14" s="34"/>
      <c r="J14" s="26">
        <v>0</v>
      </c>
      <c r="K14" s="26">
        <v>0</v>
      </c>
      <c r="L14" s="26">
        <v>0</v>
      </c>
      <c r="M14" s="5"/>
      <c r="N14" s="5"/>
      <c r="O14" s="19">
        <f t="shared" si="0"/>
        <v>0</v>
      </c>
      <c r="S14" s="21"/>
    </row>
    <row r="15" spans="2:19" x14ac:dyDescent="0.25">
      <c r="B15" s="7">
        <f t="shared" si="1"/>
        <v>7</v>
      </c>
      <c r="C15" s="4" t="s">
        <v>161</v>
      </c>
      <c r="D15" s="34" t="s">
        <v>162</v>
      </c>
      <c r="E15" s="34"/>
      <c r="F15" s="34"/>
      <c r="G15" s="34"/>
      <c r="H15" s="34"/>
      <c r="I15" s="34"/>
      <c r="J15" s="23">
        <v>80</v>
      </c>
      <c r="K15" s="4">
        <v>75</v>
      </c>
      <c r="L15" s="4">
        <v>80</v>
      </c>
      <c r="M15" s="5"/>
      <c r="N15" s="5"/>
      <c r="O15" s="19">
        <f t="shared" si="0"/>
        <v>33.571428571428569</v>
      </c>
      <c r="S15" s="21"/>
    </row>
    <row r="16" spans="2:19" x14ac:dyDescent="0.25">
      <c r="B16" s="7">
        <f t="shared" si="1"/>
        <v>8</v>
      </c>
      <c r="C16" s="4" t="s">
        <v>163</v>
      </c>
      <c r="D16" s="34" t="s">
        <v>164</v>
      </c>
      <c r="E16" s="34"/>
      <c r="F16" s="34"/>
      <c r="G16" s="34"/>
      <c r="H16" s="34"/>
      <c r="I16" s="34"/>
      <c r="J16" s="23">
        <v>80</v>
      </c>
      <c r="K16" s="23">
        <v>100</v>
      </c>
      <c r="L16" s="4">
        <v>80</v>
      </c>
      <c r="M16" s="5"/>
      <c r="N16" s="5"/>
      <c r="O16" s="19">
        <f t="shared" si="0"/>
        <v>37.142857142857146</v>
      </c>
      <c r="S16" s="21"/>
    </row>
    <row r="17" spans="2:19" x14ac:dyDescent="0.25">
      <c r="B17" s="7">
        <f t="shared" si="1"/>
        <v>9</v>
      </c>
      <c r="C17" s="4" t="s">
        <v>165</v>
      </c>
      <c r="D17" s="34" t="s">
        <v>166</v>
      </c>
      <c r="E17" s="34"/>
      <c r="F17" s="34"/>
      <c r="G17" s="34"/>
      <c r="H17" s="34"/>
      <c r="I17" s="34"/>
      <c r="J17" s="23">
        <v>90</v>
      </c>
      <c r="K17" s="4">
        <v>100</v>
      </c>
      <c r="L17" s="4">
        <v>90</v>
      </c>
      <c r="M17" s="5"/>
      <c r="N17" s="5"/>
      <c r="O17" s="19">
        <f t="shared" si="0"/>
        <v>40</v>
      </c>
      <c r="S17" s="21"/>
    </row>
    <row r="18" spans="2:19" x14ac:dyDescent="0.25">
      <c r="B18" s="7">
        <f t="shared" si="1"/>
        <v>10</v>
      </c>
      <c r="C18" s="4" t="s">
        <v>167</v>
      </c>
      <c r="D18" s="34" t="s">
        <v>168</v>
      </c>
      <c r="E18" s="34"/>
      <c r="F18" s="34"/>
      <c r="G18" s="34"/>
      <c r="H18" s="34"/>
      <c r="I18" s="34"/>
      <c r="J18" s="26">
        <v>0</v>
      </c>
      <c r="K18" s="26">
        <v>0</v>
      </c>
      <c r="L18" s="26">
        <v>0</v>
      </c>
      <c r="M18" s="5"/>
      <c r="N18" s="5"/>
      <c r="O18" s="19">
        <f t="shared" si="0"/>
        <v>0</v>
      </c>
      <c r="S18" s="21"/>
    </row>
    <row r="19" spans="2:19" x14ac:dyDescent="0.25">
      <c r="B19" s="7">
        <f t="shared" si="1"/>
        <v>11</v>
      </c>
      <c r="C19" s="4" t="s">
        <v>169</v>
      </c>
      <c r="D19" s="34" t="s">
        <v>170</v>
      </c>
      <c r="E19" s="34"/>
      <c r="F19" s="34"/>
      <c r="G19" s="34"/>
      <c r="H19" s="34"/>
      <c r="I19" s="34"/>
      <c r="J19" s="23">
        <v>83</v>
      </c>
      <c r="K19" s="4">
        <v>90</v>
      </c>
      <c r="L19" s="4">
        <v>90</v>
      </c>
      <c r="M19" s="5"/>
      <c r="N19" s="5"/>
      <c r="O19" s="19">
        <f t="shared" si="0"/>
        <v>37.571428571428569</v>
      </c>
      <c r="S19" s="21"/>
    </row>
    <row r="20" spans="2:19" x14ac:dyDescent="0.25">
      <c r="B20" s="7">
        <f t="shared" si="1"/>
        <v>12</v>
      </c>
      <c r="C20" s="4" t="s">
        <v>171</v>
      </c>
      <c r="D20" s="34" t="s">
        <v>172</v>
      </c>
      <c r="E20" s="34"/>
      <c r="F20" s="34"/>
      <c r="G20" s="34"/>
      <c r="H20" s="34"/>
      <c r="I20" s="34"/>
      <c r="J20" s="23">
        <v>70</v>
      </c>
      <c r="K20" s="26">
        <v>25</v>
      </c>
      <c r="L20" s="26">
        <v>50</v>
      </c>
      <c r="M20" s="5"/>
      <c r="N20" s="5"/>
      <c r="O20" s="19">
        <f t="shared" si="0"/>
        <v>20.714285714285715</v>
      </c>
      <c r="S20" s="21"/>
    </row>
    <row r="21" spans="2:19" x14ac:dyDescent="0.25">
      <c r="B21" s="7">
        <f t="shared" si="1"/>
        <v>13</v>
      </c>
      <c r="C21" s="4" t="s">
        <v>173</v>
      </c>
      <c r="D21" s="34" t="s">
        <v>174</v>
      </c>
      <c r="E21" s="34"/>
      <c r="F21" s="34"/>
      <c r="G21" s="34"/>
      <c r="H21" s="34"/>
      <c r="I21" s="34"/>
      <c r="J21" s="23">
        <v>80</v>
      </c>
      <c r="K21" s="4">
        <v>95</v>
      </c>
      <c r="L21" s="4">
        <v>90</v>
      </c>
      <c r="M21" s="5"/>
      <c r="N21" s="5"/>
      <c r="O21" s="19">
        <f t="shared" si="0"/>
        <v>37.857142857142854</v>
      </c>
    </row>
    <row r="22" spans="2:19" x14ac:dyDescent="0.25">
      <c r="B22" s="7">
        <f t="shared" si="1"/>
        <v>14</v>
      </c>
      <c r="C22" s="4" t="s">
        <v>175</v>
      </c>
      <c r="D22" s="34" t="s">
        <v>176</v>
      </c>
      <c r="E22" s="34"/>
      <c r="F22" s="34"/>
      <c r="G22" s="34"/>
      <c r="H22" s="34"/>
      <c r="I22" s="34"/>
      <c r="J22" s="23">
        <v>80</v>
      </c>
      <c r="K22" s="4">
        <v>95</v>
      </c>
      <c r="L22" s="4">
        <v>80</v>
      </c>
      <c r="M22" s="5"/>
      <c r="N22" s="5"/>
      <c r="O22" s="19">
        <f t="shared" si="0"/>
        <v>36.428571428571431</v>
      </c>
    </row>
    <row r="23" spans="2:19" x14ac:dyDescent="0.25">
      <c r="B23" s="7">
        <f t="shared" si="1"/>
        <v>15</v>
      </c>
      <c r="C23" s="4" t="s">
        <v>177</v>
      </c>
      <c r="D23" s="34" t="s">
        <v>178</v>
      </c>
      <c r="E23" s="34"/>
      <c r="F23" s="34"/>
      <c r="G23" s="34"/>
      <c r="H23" s="34"/>
      <c r="I23" s="34"/>
      <c r="J23" s="23">
        <v>76</v>
      </c>
      <c r="K23" s="4">
        <v>95</v>
      </c>
      <c r="L23" s="4">
        <v>90</v>
      </c>
      <c r="M23" s="5"/>
      <c r="N23" s="5"/>
      <c r="O23" s="19">
        <f t="shared" si="0"/>
        <v>37.285714285714285</v>
      </c>
    </row>
    <row r="24" spans="2:19" x14ac:dyDescent="0.25">
      <c r="B24" s="7">
        <f t="shared" si="1"/>
        <v>16</v>
      </c>
      <c r="C24" s="4" t="s">
        <v>179</v>
      </c>
      <c r="D24" s="34" t="s">
        <v>180</v>
      </c>
      <c r="E24" s="34"/>
      <c r="F24" s="34"/>
      <c r="G24" s="34"/>
      <c r="H24" s="34"/>
      <c r="I24" s="34"/>
      <c r="J24" s="23">
        <v>85</v>
      </c>
      <c r="K24" s="4">
        <v>95</v>
      </c>
      <c r="L24" s="4">
        <v>80</v>
      </c>
      <c r="M24" s="5"/>
      <c r="N24" s="5"/>
      <c r="O24" s="19">
        <f t="shared" si="0"/>
        <v>37.142857142857146</v>
      </c>
    </row>
    <row r="25" spans="2:19" x14ac:dyDescent="0.25">
      <c r="B25" s="7">
        <f t="shared" si="1"/>
        <v>17</v>
      </c>
      <c r="C25" s="4" t="s">
        <v>181</v>
      </c>
      <c r="D25" s="34" t="s">
        <v>182</v>
      </c>
      <c r="E25" s="34"/>
      <c r="F25" s="34"/>
      <c r="G25" s="34"/>
      <c r="H25" s="34"/>
      <c r="I25" s="34"/>
      <c r="J25" s="23">
        <v>70</v>
      </c>
      <c r="K25" s="4">
        <v>80</v>
      </c>
      <c r="L25" s="4">
        <v>80</v>
      </c>
      <c r="M25" s="5"/>
      <c r="N25" s="5"/>
      <c r="O25" s="19">
        <f t="shared" si="0"/>
        <v>32.857142857142854</v>
      </c>
    </row>
    <row r="26" spans="2:19" x14ac:dyDescent="0.25">
      <c r="B26" s="7">
        <f t="shared" si="1"/>
        <v>18</v>
      </c>
      <c r="C26" s="4" t="s">
        <v>183</v>
      </c>
      <c r="D26" s="34" t="s">
        <v>184</v>
      </c>
      <c r="E26" s="34"/>
      <c r="F26" s="34"/>
      <c r="G26" s="34"/>
      <c r="H26" s="34"/>
      <c r="I26" s="34"/>
      <c r="J26" s="23">
        <v>70</v>
      </c>
      <c r="K26" s="4">
        <v>90</v>
      </c>
      <c r="L26" s="4">
        <v>80</v>
      </c>
      <c r="M26" s="5"/>
      <c r="N26" s="5"/>
      <c r="O26" s="19">
        <f t="shared" si="0"/>
        <v>34.285714285714285</v>
      </c>
    </row>
    <row r="27" spans="2:19" x14ac:dyDescent="0.25">
      <c r="B27" s="7">
        <f t="shared" si="1"/>
        <v>19</v>
      </c>
      <c r="C27" s="4"/>
      <c r="D27" s="36"/>
      <c r="E27" s="36"/>
      <c r="F27" s="36"/>
      <c r="G27" s="36"/>
      <c r="H27" s="36"/>
      <c r="I27" s="36"/>
      <c r="J27" s="5">
        <f>SUM(J9:J26)</f>
        <v>1266</v>
      </c>
      <c r="K27" s="4">
        <f>SUM(K9:K26)</f>
        <v>1385</v>
      </c>
      <c r="L27" s="5">
        <f>SUM(L9:L26)</f>
        <v>1310</v>
      </c>
      <c r="M27" s="5"/>
      <c r="N27" s="5"/>
      <c r="O27" s="19">
        <f t="shared" si="0"/>
        <v>565.85714285714289</v>
      </c>
    </row>
    <row r="28" spans="2:19" x14ac:dyDescent="0.25">
      <c r="B28" s="7">
        <f t="shared" si="1"/>
        <v>20</v>
      </c>
      <c r="C28" s="4"/>
      <c r="D28" s="36"/>
      <c r="E28" s="36"/>
      <c r="F28" s="36"/>
      <c r="G28" s="36"/>
      <c r="H28" s="36"/>
      <c r="I28" s="36"/>
      <c r="J28" s="5"/>
      <c r="K28" s="4"/>
      <c r="L28" s="5"/>
      <c r="M28" s="5"/>
      <c r="N28" s="5"/>
      <c r="O28" s="19">
        <f t="shared" si="0"/>
        <v>0</v>
      </c>
    </row>
    <row r="29" spans="2:19" x14ac:dyDescent="0.25">
      <c r="B29" s="7">
        <f t="shared" si="1"/>
        <v>21</v>
      </c>
      <c r="C29" s="4"/>
      <c r="D29" s="41"/>
      <c r="E29" s="42"/>
      <c r="F29" s="42"/>
      <c r="G29" s="42"/>
      <c r="H29" s="42"/>
      <c r="I29" s="43"/>
      <c r="J29" s="5"/>
      <c r="K29" s="4"/>
      <c r="L29" s="5"/>
      <c r="M29" s="5"/>
      <c r="N29" s="5"/>
      <c r="O29" s="19">
        <f t="shared" si="0"/>
        <v>0</v>
      </c>
      <c r="S29" s="21"/>
    </row>
    <row r="30" spans="2:19" x14ac:dyDescent="0.25">
      <c r="B30" s="7">
        <f t="shared" si="1"/>
        <v>22</v>
      </c>
      <c r="C30" s="4"/>
      <c r="D30" s="41"/>
      <c r="E30" s="42"/>
      <c r="F30" s="42"/>
      <c r="G30" s="42"/>
      <c r="H30" s="42"/>
      <c r="I30" s="43"/>
      <c r="J30" s="5"/>
      <c r="K30" s="4"/>
      <c r="L30" s="5"/>
      <c r="M30" s="5"/>
      <c r="N30" s="5"/>
      <c r="O30" s="19">
        <f t="shared" si="0"/>
        <v>0</v>
      </c>
      <c r="S30" s="21"/>
    </row>
    <row r="31" spans="2:19" x14ac:dyDescent="0.25">
      <c r="B31" s="7">
        <f t="shared" si="1"/>
        <v>23</v>
      </c>
      <c r="C31" s="4"/>
      <c r="D31" s="36"/>
      <c r="E31" s="36"/>
      <c r="F31" s="36"/>
      <c r="G31" s="36"/>
      <c r="H31" s="36"/>
      <c r="I31" s="36"/>
      <c r="J31" s="5"/>
      <c r="K31" s="4"/>
      <c r="L31" s="5"/>
      <c r="M31" s="5"/>
      <c r="N31" s="5"/>
      <c r="O31" s="19">
        <f t="shared" si="0"/>
        <v>0</v>
      </c>
      <c r="S31" s="21"/>
    </row>
    <row r="32" spans="2:19" x14ac:dyDescent="0.25">
      <c r="B32" s="7">
        <f t="shared" si="1"/>
        <v>24</v>
      </c>
      <c r="C32" s="4"/>
      <c r="D32" s="36"/>
      <c r="E32" s="36"/>
      <c r="F32" s="36"/>
      <c r="G32" s="36"/>
      <c r="H32" s="36"/>
      <c r="I32" s="36"/>
      <c r="J32" s="5"/>
      <c r="K32" s="4"/>
      <c r="L32" s="5"/>
      <c r="M32" s="5"/>
      <c r="N32" s="5"/>
      <c r="O32" s="19">
        <f t="shared" si="0"/>
        <v>0</v>
      </c>
      <c r="S32" s="21"/>
    </row>
    <row r="33" spans="2:19" x14ac:dyDescent="0.25">
      <c r="B33" s="7">
        <f t="shared" si="1"/>
        <v>25</v>
      </c>
      <c r="C33" s="22"/>
      <c r="D33" s="36"/>
      <c r="E33" s="36"/>
      <c r="F33" s="36"/>
      <c r="G33" s="36"/>
      <c r="H33" s="36"/>
      <c r="I33" s="36"/>
      <c r="J33" s="5"/>
      <c r="K33" s="4"/>
      <c r="L33" s="5"/>
      <c r="M33" s="5"/>
      <c r="N33" s="5"/>
      <c r="O33" s="19">
        <f t="shared" si="0"/>
        <v>0</v>
      </c>
      <c r="S33" s="21"/>
    </row>
    <row r="34" spans="2:19" x14ac:dyDescent="0.25">
      <c r="B34" s="7">
        <f t="shared" si="1"/>
        <v>26</v>
      </c>
      <c r="D34" s="36"/>
      <c r="E34" s="36"/>
      <c r="F34" s="36"/>
      <c r="G34" s="36"/>
      <c r="H34" s="36"/>
      <c r="I34" s="36"/>
      <c r="J34" s="5"/>
      <c r="K34" s="4"/>
      <c r="L34" s="5"/>
      <c r="M34" s="5"/>
      <c r="N34" s="5"/>
      <c r="O34" s="19">
        <f t="shared" si="0"/>
        <v>0</v>
      </c>
    </row>
    <row r="35" spans="2:19" x14ac:dyDescent="0.25">
      <c r="B35" s="7">
        <f t="shared" si="1"/>
        <v>27</v>
      </c>
      <c r="D35" s="35"/>
      <c r="E35" s="35"/>
      <c r="F35" s="35"/>
      <c r="G35" s="35"/>
      <c r="H35" s="35"/>
      <c r="I35" s="35"/>
      <c r="J35" s="5"/>
      <c r="K35" s="4"/>
      <c r="L35" s="5"/>
      <c r="M35" s="5"/>
      <c r="N35" s="5"/>
      <c r="O35" s="19">
        <f t="shared" si="0"/>
        <v>0</v>
      </c>
    </row>
    <row r="36" spans="2:19" x14ac:dyDescent="0.25">
      <c r="B36" s="7">
        <f t="shared" si="1"/>
        <v>28</v>
      </c>
      <c r="C36" s="22"/>
      <c r="D36" s="35"/>
      <c r="E36" s="35"/>
      <c r="F36" s="35"/>
      <c r="G36" s="35"/>
      <c r="H36" s="35"/>
      <c r="I36" s="35"/>
      <c r="J36" s="5"/>
      <c r="K36" s="4"/>
      <c r="L36" s="5"/>
      <c r="M36" s="5"/>
      <c r="N36" s="5"/>
      <c r="O36" s="19">
        <f t="shared" si="0"/>
        <v>0</v>
      </c>
    </row>
    <row r="37" spans="2:19" x14ac:dyDescent="0.25">
      <c r="B37" s="7">
        <f t="shared" si="1"/>
        <v>29</v>
      </c>
      <c r="C37" s="22"/>
      <c r="D37" s="35"/>
      <c r="E37" s="35"/>
      <c r="F37" s="35"/>
      <c r="G37" s="35"/>
      <c r="H37" s="35"/>
      <c r="I37" s="35"/>
      <c r="J37" s="5"/>
      <c r="K37" s="4"/>
      <c r="L37" s="5"/>
      <c r="M37" s="5"/>
      <c r="N37" s="5"/>
      <c r="O37" s="19">
        <f t="shared" si="0"/>
        <v>0</v>
      </c>
    </row>
    <row r="38" spans="2:19" x14ac:dyDescent="0.25">
      <c r="B38" s="7">
        <f t="shared" si="1"/>
        <v>30</v>
      </c>
      <c r="C38" s="22"/>
      <c r="D38" s="35"/>
      <c r="E38" s="35"/>
      <c r="F38" s="35"/>
      <c r="G38" s="35"/>
      <c r="H38" s="35"/>
      <c r="I38" s="35"/>
      <c r="J38" s="5"/>
      <c r="K38" s="4"/>
      <c r="L38" s="5"/>
      <c r="M38" s="5"/>
      <c r="N38" s="5"/>
      <c r="O38" s="19">
        <f t="shared" si="0"/>
        <v>0</v>
      </c>
    </row>
    <row r="39" spans="2:19" x14ac:dyDescent="0.25">
      <c r="B39" s="7">
        <f t="shared" si="1"/>
        <v>31</v>
      </c>
      <c r="C39" s="22"/>
      <c r="D39" s="35"/>
      <c r="E39" s="35"/>
      <c r="F39" s="35"/>
      <c r="G39" s="35"/>
      <c r="H39" s="35"/>
      <c r="I39" s="35"/>
      <c r="J39" s="5"/>
      <c r="K39" s="4"/>
      <c r="L39" s="5"/>
      <c r="M39" s="5"/>
      <c r="N39" s="5"/>
      <c r="O39" s="19">
        <f t="shared" si="0"/>
        <v>0</v>
      </c>
    </row>
    <row r="40" spans="2:19" x14ac:dyDescent="0.25">
      <c r="B40" s="7">
        <f t="shared" si="1"/>
        <v>32</v>
      </c>
      <c r="C40" s="22"/>
      <c r="D40" s="35"/>
      <c r="E40" s="35"/>
      <c r="F40" s="35"/>
      <c r="G40" s="35"/>
      <c r="H40" s="35"/>
      <c r="I40" s="35"/>
      <c r="J40" s="5"/>
      <c r="K40" s="4"/>
      <c r="L40" s="5"/>
      <c r="M40" s="5"/>
      <c r="N40" s="5"/>
      <c r="O40" s="19">
        <f t="shared" si="0"/>
        <v>0</v>
      </c>
    </row>
    <row r="41" spans="2:19" x14ac:dyDescent="0.25">
      <c r="B41" s="7">
        <f t="shared" si="1"/>
        <v>33</v>
      </c>
      <c r="C41" s="22"/>
      <c r="D41" s="35"/>
      <c r="E41" s="35"/>
      <c r="F41" s="35"/>
      <c r="G41" s="35"/>
      <c r="H41" s="35"/>
      <c r="I41" s="35"/>
      <c r="J41" s="5"/>
      <c r="K41" s="4"/>
      <c r="L41" s="5"/>
      <c r="M41" s="5"/>
      <c r="N41" s="5"/>
      <c r="O41" s="19">
        <f t="shared" si="0"/>
        <v>0</v>
      </c>
    </row>
    <row r="42" spans="2:19" x14ac:dyDescent="0.25">
      <c r="B42" s="7">
        <f t="shared" si="1"/>
        <v>34</v>
      </c>
      <c r="C42" s="22"/>
      <c r="D42" s="35"/>
      <c r="E42" s="35"/>
      <c r="F42" s="35"/>
      <c r="G42" s="35"/>
      <c r="H42" s="35"/>
      <c r="I42" s="35"/>
      <c r="J42" s="24"/>
      <c r="K42" s="4"/>
      <c r="L42" s="5"/>
      <c r="M42" s="5"/>
      <c r="N42" s="5"/>
      <c r="O42" s="19">
        <f t="shared" si="0"/>
        <v>0</v>
      </c>
    </row>
    <row r="43" spans="2:19" x14ac:dyDescent="0.25">
      <c r="B43" s="7">
        <f t="shared" si="1"/>
        <v>35</v>
      </c>
      <c r="C43" s="22"/>
      <c r="D43" s="35"/>
      <c r="E43" s="35"/>
      <c r="F43" s="35"/>
      <c r="G43" s="35"/>
      <c r="H43" s="35"/>
      <c r="I43" s="35"/>
      <c r="J43" s="5"/>
      <c r="K43" s="4"/>
      <c r="L43" s="5"/>
      <c r="M43" s="5"/>
      <c r="N43" s="5"/>
      <c r="O43" s="19">
        <f t="shared" si="0"/>
        <v>0</v>
      </c>
    </row>
    <row r="44" spans="2:19" x14ac:dyDescent="0.25">
      <c r="B44" s="7">
        <f t="shared" si="1"/>
        <v>36</v>
      </c>
      <c r="C44" s="22"/>
      <c r="D44" s="35"/>
      <c r="E44" s="35"/>
      <c r="F44" s="35"/>
      <c r="G44" s="35"/>
      <c r="H44" s="35"/>
      <c r="I44" s="35"/>
      <c r="J44" s="5"/>
      <c r="K44" s="4"/>
      <c r="L44" s="5"/>
      <c r="M44" s="5"/>
      <c r="N44" s="5"/>
      <c r="O44" s="19">
        <f t="shared" si="0"/>
        <v>0</v>
      </c>
    </row>
    <row r="45" spans="2:19" x14ac:dyDescent="0.25">
      <c r="B45" s="7">
        <f t="shared" si="1"/>
        <v>37</v>
      </c>
      <c r="C45" s="8"/>
      <c r="D45" s="37"/>
      <c r="E45" s="37"/>
      <c r="F45" s="37"/>
      <c r="G45" s="37"/>
      <c r="H45" s="37"/>
      <c r="I45" s="37"/>
      <c r="J45" s="5"/>
      <c r="K45" s="5"/>
      <c r="L45" s="5"/>
      <c r="M45" s="5"/>
      <c r="N45" s="5"/>
      <c r="O45" s="19">
        <f t="shared" si="0"/>
        <v>0</v>
      </c>
    </row>
    <row r="46" spans="2:19" x14ac:dyDescent="0.25">
      <c r="B46" s="7">
        <f t="shared" si="1"/>
        <v>38</v>
      </c>
      <c r="C46" s="8"/>
      <c r="D46" s="37"/>
      <c r="E46" s="37"/>
      <c r="F46" s="37"/>
      <c r="G46" s="37"/>
      <c r="H46" s="37"/>
      <c r="I46" s="37"/>
      <c r="J46" s="5"/>
      <c r="K46" s="5"/>
      <c r="L46" s="5"/>
      <c r="M46" s="5"/>
      <c r="N46" s="5"/>
      <c r="O46" s="19">
        <f t="shared" si="0"/>
        <v>0</v>
      </c>
    </row>
    <row r="47" spans="2:19" x14ac:dyDescent="0.25">
      <c r="B47" s="7">
        <f t="shared" si="1"/>
        <v>39</v>
      </c>
      <c r="C47" s="8"/>
      <c r="D47" s="37"/>
      <c r="E47" s="37"/>
      <c r="F47" s="37"/>
      <c r="G47" s="37"/>
      <c r="H47" s="37"/>
      <c r="I47" s="37"/>
      <c r="J47" s="5"/>
      <c r="K47" s="5"/>
      <c r="L47" s="5"/>
      <c r="M47" s="5"/>
      <c r="N47" s="5"/>
      <c r="O47" s="19">
        <f t="shared" si="0"/>
        <v>0</v>
      </c>
    </row>
    <row r="48" spans="2:19" x14ac:dyDescent="0.25">
      <c r="B48" s="7">
        <f t="shared" si="1"/>
        <v>40</v>
      </c>
      <c r="C48" s="8"/>
      <c r="D48" s="37"/>
      <c r="E48" s="37"/>
      <c r="F48" s="37"/>
      <c r="G48" s="37"/>
      <c r="H48" s="37"/>
      <c r="I48" s="37"/>
      <c r="J48" s="5"/>
      <c r="K48" s="5"/>
      <c r="L48" s="5"/>
      <c r="M48" s="5"/>
      <c r="N48" s="5"/>
      <c r="O48" s="19">
        <f t="shared" si="0"/>
        <v>0</v>
      </c>
    </row>
    <row r="49" spans="3:15" x14ac:dyDescent="0.25">
      <c r="C49" s="32"/>
      <c r="D49" s="32"/>
      <c r="E49" s="1"/>
    </row>
    <row r="50" spans="3:15" x14ac:dyDescent="0.25">
      <c r="C50" s="32"/>
      <c r="D50" s="32"/>
      <c r="E50" s="1"/>
      <c r="H50" s="33" t="s">
        <v>17</v>
      </c>
      <c r="I50" s="33"/>
      <c r="J50" s="5">
        <f>COUNTIF(J9:J48,"&gt;=70")</f>
        <v>17</v>
      </c>
      <c r="K50" s="5">
        <f t="shared" ref="K50:O50" si="2">COUNTIF(K9:K48,"&gt;=70")</f>
        <v>16</v>
      </c>
      <c r="L50" s="5">
        <f t="shared" si="2"/>
        <v>16</v>
      </c>
      <c r="M50" s="5">
        <f t="shared" si="2"/>
        <v>0</v>
      </c>
      <c r="N50" s="5">
        <f t="shared" si="2"/>
        <v>0</v>
      </c>
      <c r="O50" s="16">
        <f t="shared" si="2"/>
        <v>1</v>
      </c>
    </row>
    <row r="51" spans="3:15" x14ac:dyDescent="0.25">
      <c r="C51" s="32"/>
      <c r="D51" s="32"/>
      <c r="E51" s="10"/>
      <c r="H51" s="33" t="s">
        <v>18</v>
      </c>
      <c r="I51" s="33"/>
      <c r="J51" s="5">
        <f>COUNTIF(J9:J49,"&lt;70")</f>
        <v>2</v>
      </c>
      <c r="K51" s="5">
        <f t="shared" ref="K51:O51" si="3">COUNTIF(K9:K49,"&lt;70")</f>
        <v>3</v>
      </c>
      <c r="L51" s="5">
        <f t="shared" si="3"/>
        <v>3</v>
      </c>
      <c r="M51" s="5">
        <f t="shared" si="3"/>
        <v>0</v>
      </c>
      <c r="N51" s="5">
        <f t="shared" si="3"/>
        <v>0</v>
      </c>
      <c r="O51" s="16">
        <f t="shared" si="3"/>
        <v>39</v>
      </c>
    </row>
    <row r="52" spans="3:15" x14ac:dyDescent="0.25">
      <c r="C52" s="32"/>
      <c r="D52" s="32"/>
      <c r="E52" s="32"/>
      <c r="H52" s="33" t="s">
        <v>19</v>
      </c>
      <c r="I52" s="33"/>
      <c r="J52" s="5">
        <f>COUNT(J9:J48)</f>
        <v>19</v>
      </c>
      <c r="K52" s="5">
        <f t="shared" ref="K52:O52" si="4">COUNT(K9:K48)</f>
        <v>19</v>
      </c>
      <c r="L52" s="5">
        <f t="shared" si="4"/>
        <v>19</v>
      </c>
      <c r="M52" s="5">
        <f t="shared" si="4"/>
        <v>0</v>
      </c>
      <c r="N52" s="5">
        <f t="shared" si="4"/>
        <v>0</v>
      </c>
      <c r="O52" s="16">
        <f t="shared" si="4"/>
        <v>40</v>
      </c>
    </row>
    <row r="53" spans="3:15" x14ac:dyDescent="0.25">
      <c r="C53" s="32"/>
      <c r="D53" s="32"/>
      <c r="E53" s="1"/>
      <c r="H53" s="39" t="s">
        <v>14</v>
      </c>
      <c r="I53" s="39"/>
      <c r="J53" s="11">
        <f>J50/J52</f>
        <v>0.89473684210526316</v>
      </c>
      <c r="K53" s="13">
        <f t="shared" ref="K53:O53" si="5">K50/K52</f>
        <v>0.84210526315789469</v>
      </c>
      <c r="L53" s="13">
        <f t="shared" si="5"/>
        <v>0.84210526315789469</v>
      </c>
      <c r="M53" s="13" t="e">
        <f t="shared" si="5"/>
        <v>#DIV/0!</v>
      </c>
      <c r="N53" s="13" t="e">
        <f t="shared" si="5"/>
        <v>#DIV/0!</v>
      </c>
      <c r="O53" s="15">
        <f t="shared" si="5"/>
        <v>2.5000000000000001E-2</v>
      </c>
    </row>
    <row r="54" spans="3:15" x14ac:dyDescent="0.25">
      <c r="C54" s="32"/>
      <c r="D54" s="32"/>
      <c r="E54" s="1"/>
      <c r="H54" s="39" t="s">
        <v>15</v>
      </c>
      <c r="I54" s="39"/>
      <c r="J54" s="11">
        <f>J51/J52</f>
        <v>0.10526315789473684</v>
      </c>
      <c r="K54" s="11">
        <f t="shared" ref="K54:O54" si="6">K51/K52</f>
        <v>0.15789473684210525</v>
      </c>
      <c r="L54" s="13">
        <f t="shared" si="6"/>
        <v>0.15789473684210525</v>
      </c>
      <c r="M54" s="13" t="e">
        <f t="shared" si="6"/>
        <v>#DIV/0!</v>
      </c>
      <c r="N54" s="13" t="e">
        <f t="shared" si="6"/>
        <v>#DIV/0!</v>
      </c>
      <c r="O54" s="15">
        <f t="shared" si="6"/>
        <v>0.97499999999999998</v>
      </c>
    </row>
    <row r="55" spans="3:15" x14ac:dyDescent="0.25">
      <c r="C55" s="32"/>
      <c r="D55" s="32"/>
      <c r="E55" s="10"/>
    </row>
    <row r="56" spans="3:15" x14ac:dyDescent="0.25">
      <c r="C56" s="1"/>
      <c r="D56" s="1"/>
      <c r="E56" s="10"/>
    </row>
    <row r="58" spans="3:15" x14ac:dyDescent="0.25">
      <c r="J58" s="40"/>
      <c r="K58" s="40"/>
      <c r="L58" s="40"/>
      <c r="M58" s="40"/>
      <c r="N58" s="40"/>
    </row>
    <row r="59" spans="3:15" x14ac:dyDescent="0.25">
      <c r="J59" s="38" t="s">
        <v>16</v>
      </c>
      <c r="K59" s="38"/>
      <c r="L59" s="38"/>
      <c r="M59" s="38"/>
      <c r="N59" s="38"/>
    </row>
  </sheetData>
  <mergeCells count="61">
    <mergeCell ref="J59:N59"/>
    <mergeCell ref="C53:D53"/>
    <mergeCell ref="H53:I53"/>
    <mergeCell ref="C54:D54"/>
    <mergeCell ref="H54:I54"/>
    <mergeCell ref="C55:D55"/>
    <mergeCell ref="J58:N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9"/>
  <sheetViews>
    <sheetView workbookViewId="0">
      <selection activeCell="R14" sqref="R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6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3"/>
      <c r="M2" s="3"/>
    </row>
    <row r="3" spans="2:16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1"/>
      <c r="M3" s="1"/>
    </row>
    <row r="4" spans="2:16" x14ac:dyDescent="0.25">
      <c r="C4" t="s">
        <v>0</v>
      </c>
      <c r="D4" s="30" t="s">
        <v>186</v>
      </c>
      <c r="E4" s="30"/>
      <c r="F4" s="30"/>
      <c r="G4" s="30"/>
      <c r="I4" t="s">
        <v>1</v>
      </c>
      <c r="J4" s="31" t="s">
        <v>74</v>
      </c>
      <c r="K4" s="31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31" t="s">
        <v>75</v>
      </c>
      <c r="E6" s="31"/>
      <c r="F6" s="31"/>
      <c r="G6" s="31"/>
      <c r="I6" s="32" t="s">
        <v>20</v>
      </c>
      <c r="J6" s="32"/>
      <c r="K6" s="2" t="s">
        <v>76</v>
      </c>
      <c r="L6" s="9"/>
      <c r="M6" s="9"/>
      <c r="N6" s="9"/>
      <c r="O6" s="9"/>
    </row>
    <row r="7" spans="2:16" ht="11.25" customHeight="1" x14ac:dyDescent="0.25"/>
    <row r="8" spans="2:16" x14ac:dyDescent="0.25">
      <c r="B8" s="4" t="s">
        <v>4</v>
      </c>
      <c r="C8" s="4" t="s">
        <v>6</v>
      </c>
      <c r="D8" s="33" t="s">
        <v>5</v>
      </c>
      <c r="E8" s="33"/>
      <c r="F8" s="33"/>
      <c r="G8" s="33"/>
      <c r="H8" s="33"/>
      <c r="I8" s="33"/>
      <c r="J8" s="5" t="s">
        <v>21</v>
      </c>
      <c r="K8" s="5" t="s">
        <v>22</v>
      </c>
    </row>
    <row r="9" spans="2:16" x14ac:dyDescent="0.25">
      <c r="B9" s="7">
        <v>1</v>
      </c>
      <c r="C9" s="4" t="s">
        <v>24</v>
      </c>
      <c r="D9" s="34" t="s">
        <v>25</v>
      </c>
      <c r="E9" s="34"/>
      <c r="F9" s="34"/>
      <c r="G9" s="34"/>
      <c r="H9" s="34"/>
      <c r="I9" s="34"/>
      <c r="J9" s="14">
        <f>+'DINAMICA SOCIAL 207-A'!O9</f>
        <v>36.714285714285715</v>
      </c>
      <c r="K9" s="14">
        <f>+J9</f>
        <v>36.714285714285715</v>
      </c>
    </row>
    <row r="10" spans="2:16" x14ac:dyDescent="0.25">
      <c r="B10" s="7">
        <f>B9+1</f>
        <v>2</v>
      </c>
      <c r="C10" s="4" t="s">
        <v>26</v>
      </c>
      <c r="D10" s="34" t="s">
        <v>27</v>
      </c>
      <c r="E10" s="34"/>
      <c r="F10" s="34"/>
      <c r="G10" s="34"/>
      <c r="H10" s="34"/>
      <c r="I10" s="34"/>
      <c r="J10" s="14">
        <f>+'DINAMICA SOCIAL 207-A'!O10</f>
        <v>37.857142857142854</v>
      </c>
      <c r="K10" s="14">
        <f t="shared" ref="K10:K14" si="0">+J10</f>
        <v>37.857142857142854</v>
      </c>
    </row>
    <row r="11" spans="2:16" x14ac:dyDescent="0.25">
      <c r="B11" s="7">
        <f t="shared" ref="B11:B48" si="1">B10+1</f>
        <v>3</v>
      </c>
      <c r="C11" s="4" t="s">
        <v>28</v>
      </c>
      <c r="D11" s="34" t="s">
        <v>29</v>
      </c>
      <c r="E11" s="34"/>
      <c r="F11" s="34"/>
      <c r="G11" s="34"/>
      <c r="H11" s="34"/>
      <c r="I11" s="34"/>
      <c r="J11" s="14">
        <f>+'DINAMICA SOCIAL 207-A'!O11</f>
        <v>39.571428571428569</v>
      </c>
      <c r="K11" s="14">
        <f t="shared" si="0"/>
        <v>39.571428571428569</v>
      </c>
    </row>
    <row r="12" spans="2:16" x14ac:dyDescent="0.25">
      <c r="B12" s="7">
        <f t="shared" si="1"/>
        <v>4</v>
      </c>
      <c r="C12" s="4" t="s">
        <v>30</v>
      </c>
      <c r="D12" s="34" t="s">
        <v>31</v>
      </c>
      <c r="E12" s="34"/>
      <c r="F12" s="34"/>
      <c r="G12" s="34"/>
      <c r="H12" s="34"/>
      <c r="I12" s="34"/>
      <c r="J12" s="14">
        <f>+'DINAMICA SOCIAL 207-A'!O12</f>
        <v>36.285714285714285</v>
      </c>
      <c r="K12" s="14">
        <v>75</v>
      </c>
    </row>
    <row r="13" spans="2:16" x14ac:dyDescent="0.25">
      <c r="B13" s="7">
        <f t="shared" si="1"/>
        <v>5</v>
      </c>
      <c r="C13" s="4" t="s">
        <v>32</v>
      </c>
      <c r="D13" s="34" t="s">
        <v>33</v>
      </c>
      <c r="E13" s="34"/>
      <c r="F13" s="34"/>
      <c r="G13" s="34"/>
      <c r="H13" s="34"/>
      <c r="I13" s="34"/>
      <c r="J13" s="14">
        <f>+'DINAMICA SOCIAL 207-A'!O13</f>
        <v>38.714285714285715</v>
      </c>
      <c r="K13" s="14">
        <v>75</v>
      </c>
    </row>
    <row r="14" spans="2:16" x14ac:dyDescent="0.25">
      <c r="B14" s="7">
        <f t="shared" si="1"/>
        <v>6</v>
      </c>
      <c r="C14" s="4" t="s">
        <v>34</v>
      </c>
      <c r="D14" s="34" t="s">
        <v>35</v>
      </c>
      <c r="E14" s="34"/>
      <c r="F14" s="34"/>
      <c r="G14" s="34"/>
      <c r="H14" s="34"/>
      <c r="I14" s="34"/>
      <c r="J14" s="14">
        <f>+'DINAMICA SOCIAL 207-A'!O14</f>
        <v>40</v>
      </c>
      <c r="K14" s="14">
        <f t="shared" si="0"/>
        <v>40</v>
      </c>
      <c r="P14" t="s">
        <v>187</v>
      </c>
    </row>
    <row r="15" spans="2:16" x14ac:dyDescent="0.25">
      <c r="B15" s="7">
        <f t="shared" si="1"/>
        <v>7</v>
      </c>
      <c r="C15" s="4" t="s">
        <v>36</v>
      </c>
      <c r="D15" s="34" t="s">
        <v>37</v>
      </c>
      <c r="E15" s="34"/>
      <c r="F15" s="34"/>
      <c r="G15" s="34"/>
      <c r="H15" s="34"/>
      <c r="I15" s="34"/>
      <c r="J15" s="14">
        <f>+'DINAMICA SOCIAL 207-A'!O15</f>
        <v>37.714285714285715</v>
      </c>
      <c r="K15" s="5">
        <v>70</v>
      </c>
    </row>
    <row r="16" spans="2:16" x14ac:dyDescent="0.25">
      <c r="B16" s="7">
        <f t="shared" si="1"/>
        <v>8</v>
      </c>
      <c r="C16" s="4" t="s">
        <v>38</v>
      </c>
      <c r="D16" s="34" t="s">
        <v>39</v>
      </c>
      <c r="E16" s="34"/>
      <c r="F16" s="34"/>
      <c r="G16" s="34"/>
      <c r="H16" s="34"/>
      <c r="I16" s="34"/>
      <c r="J16" s="14">
        <f>+'DINAMICA SOCIAL 207-A'!O16</f>
        <v>40.714285714285715</v>
      </c>
      <c r="K16" s="5">
        <v>70</v>
      </c>
    </row>
    <row r="17" spans="2:11" x14ac:dyDescent="0.25">
      <c r="B17" s="7">
        <f t="shared" si="1"/>
        <v>9</v>
      </c>
      <c r="C17" s="4" t="s">
        <v>40</v>
      </c>
      <c r="D17" s="34" t="s">
        <v>41</v>
      </c>
      <c r="E17" s="34"/>
      <c r="F17" s="34"/>
      <c r="G17" s="34"/>
      <c r="H17" s="34"/>
      <c r="I17" s="34"/>
      <c r="J17" s="14">
        <f>+'DINAMICA SOCIAL 207-A'!O17</f>
        <v>34.285714285714285</v>
      </c>
      <c r="K17" s="14">
        <f>+J17</f>
        <v>34.285714285714285</v>
      </c>
    </row>
    <row r="18" spans="2:11" x14ac:dyDescent="0.25">
      <c r="B18" s="7">
        <f t="shared" si="1"/>
        <v>10</v>
      </c>
      <c r="C18" s="4" t="s">
        <v>42</v>
      </c>
      <c r="D18" s="34" t="s">
        <v>43</v>
      </c>
      <c r="E18" s="34"/>
      <c r="F18" s="34"/>
      <c r="G18" s="34"/>
      <c r="H18" s="34"/>
      <c r="I18" s="34"/>
      <c r="J18" s="14">
        <f>+'DINAMICA SOCIAL 207-A'!O18</f>
        <v>42.857142857142854</v>
      </c>
      <c r="K18" s="14">
        <f t="shared" ref="K18:K26" si="2">+J18</f>
        <v>42.857142857142854</v>
      </c>
    </row>
    <row r="19" spans="2:11" x14ac:dyDescent="0.25">
      <c r="B19" s="7">
        <f t="shared" si="1"/>
        <v>11</v>
      </c>
      <c r="C19" s="4" t="s">
        <v>44</v>
      </c>
      <c r="D19" s="34" t="s">
        <v>45</v>
      </c>
      <c r="E19" s="34"/>
      <c r="F19" s="34"/>
      <c r="G19" s="34"/>
      <c r="H19" s="34"/>
      <c r="I19" s="34"/>
      <c r="J19" s="14">
        <f>+'DINAMICA SOCIAL 207-A'!O19</f>
        <v>41.428571428571431</v>
      </c>
      <c r="K19" s="14">
        <v>80</v>
      </c>
    </row>
    <row r="20" spans="2:11" x14ac:dyDescent="0.25">
      <c r="B20" s="7">
        <f t="shared" si="1"/>
        <v>12</v>
      </c>
      <c r="C20" s="4" t="s">
        <v>46</v>
      </c>
      <c r="D20" s="34" t="s">
        <v>47</v>
      </c>
      <c r="E20" s="34"/>
      <c r="F20" s="34"/>
      <c r="G20" s="34"/>
      <c r="H20" s="34"/>
      <c r="I20" s="34"/>
      <c r="J20" s="14">
        <f>+'DINAMICA SOCIAL 207-A'!O20</f>
        <v>38.571428571428569</v>
      </c>
      <c r="K20" s="14">
        <f t="shared" si="2"/>
        <v>38.571428571428569</v>
      </c>
    </row>
    <row r="21" spans="2:11" x14ac:dyDescent="0.25">
      <c r="B21" s="7">
        <f t="shared" si="1"/>
        <v>13</v>
      </c>
      <c r="C21" s="4" t="s">
        <v>48</v>
      </c>
      <c r="D21" s="34" t="s">
        <v>49</v>
      </c>
      <c r="E21" s="34"/>
      <c r="F21" s="34"/>
      <c r="G21" s="34"/>
      <c r="H21" s="34"/>
      <c r="I21" s="34"/>
      <c r="J21" s="14">
        <f>+'DINAMICA SOCIAL 207-A'!O21</f>
        <v>42.857142857142854</v>
      </c>
      <c r="K21" s="14">
        <f t="shared" si="2"/>
        <v>42.857142857142854</v>
      </c>
    </row>
    <row r="22" spans="2:11" x14ac:dyDescent="0.25">
      <c r="B22" s="7">
        <f t="shared" si="1"/>
        <v>14</v>
      </c>
      <c r="C22" s="4" t="s">
        <v>50</v>
      </c>
      <c r="D22" s="34" t="s">
        <v>51</v>
      </c>
      <c r="E22" s="34"/>
      <c r="F22" s="34"/>
      <c r="G22" s="34"/>
      <c r="H22" s="34"/>
      <c r="I22" s="34"/>
      <c r="J22" s="14">
        <f>+'DINAMICA SOCIAL 207-A'!O22</f>
        <v>39.285714285714285</v>
      </c>
      <c r="K22" s="14">
        <f t="shared" si="2"/>
        <v>39.285714285714285</v>
      </c>
    </row>
    <row r="23" spans="2:11" x14ac:dyDescent="0.25">
      <c r="B23" s="7">
        <f t="shared" si="1"/>
        <v>15</v>
      </c>
      <c r="C23" s="4" t="s">
        <v>52</v>
      </c>
      <c r="D23" s="34" t="s">
        <v>53</v>
      </c>
      <c r="E23" s="34"/>
      <c r="F23" s="34"/>
      <c r="G23" s="34"/>
      <c r="H23" s="34"/>
      <c r="I23" s="34"/>
      <c r="J23" s="14">
        <f>+'DINAMICA SOCIAL 207-A'!O23</f>
        <v>42.142857142857146</v>
      </c>
      <c r="K23" s="14">
        <f t="shared" si="2"/>
        <v>42.142857142857146</v>
      </c>
    </row>
    <row r="24" spans="2:11" x14ac:dyDescent="0.25">
      <c r="B24" s="7">
        <f t="shared" si="1"/>
        <v>16</v>
      </c>
      <c r="C24" s="4" t="s">
        <v>54</v>
      </c>
      <c r="D24" s="34" t="s">
        <v>55</v>
      </c>
      <c r="E24" s="34"/>
      <c r="F24" s="34"/>
      <c r="G24" s="34"/>
      <c r="H24" s="34"/>
      <c r="I24" s="34"/>
      <c r="J24" s="14">
        <f>+'DINAMICA SOCIAL 207-A'!O24</f>
        <v>39.285714285714285</v>
      </c>
      <c r="K24" s="14">
        <f t="shared" si="2"/>
        <v>39.285714285714285</v>
      </c>
    </row>
    <row r="25" spans="2:11" x14ac:dyDescent="0.25">
      <c r="B25" s="7">
        <f t="shared" si="1"/>
        <v>17</v>
      </c>
      <c r="C25" s="4" t="s">
        <v>56</v>
      </c>
      <c r="D25" s="34" t="s">
        <v>57</v>
      </c>
      <c r="E25" s="34"/>
      <c r="F25" s="34"/>
      <c r="G25" s="34"/>
      <c r="H25" s="34"/>
      <c r="I25" s="34"/>
      <c r="J25" s="14">
        <f>+'DINAMICA SOCIAL 207-A'!O25</f>
        <v>38.857142857142854</v>
      </c>
      <c r="K25" s="14">
        <f t="shared" si="2"/>
        <v>38.857142857142854</v>
      </c>
    </row>
    <row r="26" spans="2:11" x14ac:dyDescent="0.25">
      <c r="B26" s="7">
        <f t="shared" si="1"/>
        <v>18</v>
      </c>
      <c r="C26" s="4" t="s">
        <v>58</v>
      </c>
      <c r="D26" s="34" t="s">
        <v>59</v>
      </c>
      <c r="E26" s="34"/>
      <c r="F26" s="34"/>
      <c r="G26" s="34"/>
      <c r="H26" s="34"/>
      <c r="I26" s="34"/>
      <c r="J26" s="14">
        <f>+'DINAMICA SOCIAL 207-A'!O26</f>
        <v>37.714285714285715</v>
      </c>
      <c r="K26" s="14">
        <f t="shared" si="2"/>
        <v>37.714285714285715</v>
      </c>
    </row>
    <row r="27" spans="2:11" x14ac:dyDescent="0.25">
      <c r="B27" s="7">
        <f t="shared" si="1"/>
        <v>19</v>
      </c>
      <c r="C27" s="4" t="s">
        <v>60</v>
      </c>
      <c r="D27" s="34" t="s">
        <v>61</v>
      </c>
      <c r="E27" s="34"/>
      <c r="F27" s="34"/>
      <c r="G27" s="34"/>
      <c r="H27" s="34"/>
      <c r="I27" s="34"/>
      <c r="J27" s="14"/>
      <c r="K27" s="5"/>
    </row>
    <row r="28" spans="2:11" x14ac:dyDescent="0.25">
      <c r="B28" s="7">
        <f t="shared" si="1"/>
        <v>20</v>
      </c>
      <c r="C28" s="4" t="s">
        <v>62</v>
      </c>
      <c r="D28" s="34" t="s">
        <v>63</v>
      </c>
      <c r="E28" s="34"/>
      <c r="F28" s="34"/>
      <c r="G28" s="34"/>
      <c r="H28" s="34"/>
      <c r="I28" s="34"/>
      <c r="J28" s="14"/>
      <c r="K28" s="5"/>
    </row>
    <row r="29" spans="2:11" x14ac:dyDescent="0.25">
      <c r="B29" s="7">
        <f t="shared" si="1"/>
        <v>21</v>
      </c>
      <c r="C29" s="4" t="s">
        <v>64</v>
      </c>
      <c r="D29" s="34" t="s">
        <v>65</v>
      </c>
      <c r="E29" s="34"/>
      <c r="F29" s="34"/>
      <c r="G29" s="34"/>
      <c r="H29" s="34"/>
      <c r="I29" s="34"/>
      <c r="J29" s="14"/>
      <c r="K29" s="5"/>
    </row>
    <row r="30" spans="2:11" x14ac:dyDescent="0.25">
      <c r="B30" s="7">
        <f t="shared" si="1"/>
        <v>22</v>
      </c>
      <c r="C30" s="4" t="s">
        <v>66</v>
      </c>
      <c r="D30" s="34" t="s">
        <v>67</v>
      </c>
      <c r="E30" s="34"/>
      <c r="F30" s="34"/>
      <c r="G30" s="34"/>
      <c r="H30" s="34"/>
      <c r="I30" s="34"/>
      <c r="J30" s="14"/>
      <c r="K30" s="5"/>
    </row>
    <row r="31" spans="2:11" x14ac:dyDescent="0.25">
      <c r="B31" s="7">
        <f t="shared" si="1"/>
        <v>23</v>
      </c>
      <c r="C31" s="4" t="s">
        <v>68</v>
      </c>
      <c r="D31" s="34" t="s">
        <v>69</v>
      </c>
      <c r="E31" s="34"/>
      <c r="F31" s="34"/>
      <c r="G31" s="34"/>
      <c r="H31" s="34"/>
      <c r="I31" s="34"/>
      <c r="J31" s="14"/>
      <c r="K31" s="5"/>
    </row>
    <row r="32" spans="2:11" x14ac:dyDescent="0.25">
      <c r="B32" s="7">
        <f t="shared" si="1"/>
        <v>24</v>
      </c>
      <c r="C32" s="4" t="s">
        <v>70</v>
      </c>
      <c r="D32" s="34" t="s">
        <v>71</v>
      </c>
      <c r="E32" s="34"/>
      <c r="F32" s="34"/>
      <c r="G32" s="34"/>
      <c r="H32" s="34"/>
      <c r="I32" s="34"/>
      <c r="J32" s="14"/>
      <c r="K32" s="5"/>
    </row>
    <row r="33" spans="2:11" x14ac:dyDescent="0.25">
      <c r="B33" s="7">
        <f t="shared" si="1"/>
        <v>25</v>
      </c>
      <c r="C33" s="4" t="s">
        <v>72</v>
      </c>
      <c r="D33" s="34" t="s">
        <v>73</v>
      </c>
      <c r="E33" s="34"/>
      <c r="F33" s="34"/>
      <c r="G33" s="34"/>
      <c r="H33" s="34"/>
      <c r="I33" s="34"/>
      <c r="J33" s="14"/>
      <c r="K33" s="5"/>
    </row>
    <row r="34" spans="2:11" x14ac:dyDescent="0.25">
      <c r="B34" s="7">
        <f t="shared" si="1"/>
        <v>26</v>
      </c>
      <c r="C34" t="s">
        <v>127</v>
      </c>
      <c r="D34" s="36" t="s">
        <v>128</v>
      </c>
      <c r="E34" s="36"/>
      <c r="F34" s="36"/>
      <c r="G34" s="36"/>
      <c r="H34" s="36"/>
      <c r="I34" s="36"/>
      <c r="J34" s="14"/>
      <c r="K34" s="5"/>
    </row>
    <row r="35" spans="2:11" x14ac:dyDescent="0.25">
      <c r="B35" s="7">
        <f t="shared" si="1"/>
        <v>27</v>
      </c>
      <c r="C35" t="s">
        <v>129</v>
      </c>
      <c r="D35" s="35" t="s">
        <v>130</v>
      </c>
      <c r="E35" s="35"/>
      <c r="F35" s="35"/>
      <c r="G35" s="35"/>
      <c r="H35" s="35"/>
      <c r="I35" s="35"/>
      <c r="J35" s="14"/>
      <c r="K35" s="5"/>
    </row>
    <row r="36" spans="2:11" x14ac:dyDescent="0.25">
      <c r="B36" s="7">
        <f t="shared" si="1"/>
        <v>28</v>
      </c>
      <c r="C36" s="22" t="s">
        <v>131</v>
      </c>
      <c r="D36" s="35" t="s">
        <v>132</v>
      </c>
      <c r="E36" s="35"/>
      <c r="F36" s="35"/>
      <c r="G36" s="35"/>
      <c r="H36" s="35"/>
      <c r="I36" s="35"/>
      <c r="J36" s="14"/>
      <c r="K36" s="5"/>
    </row>
    <row r="37" spans="2:11" x14ac:dyDescent="0.25">
      <c r="B37" s="7">
        <f t="shared" si="1"/>
        <v>29</v>
      </c>
      <c r="C37" s="22" t="s">
        <v>133</v>
      </c>
      <c r="D37" s="35" t="s">
        <v>134</v>
      </c>
      <c r="E37" s="35"/>
      <c r="F37" s="35"/>
      <c r="G37" s="35"/>
      <c r="H37" s="35"/>
      <c r="I37" s="35"/>
      <c r="J37" s="14"/>
      <c r="K37" s="5"/>
    </row>
    <row r="38" spans="2:11" x14ac:dyDescent="0.25">
      <c r="B38" s="7">
        <f t="shared" si="1"/>
        <v>30</v>
      </c>
      <c r="C38" s="22" t="s">
        <v>135</v>
      </c>
      <c r="D38" s="35" t="s">
        <v>136</v>
      </c>
      <c r="E38" s="35"/>
      <c r="F38" s="35"/>
      <c r="G38" s="35"/>
      <c r="H38" s="35"/>
      <c r="I38" s="35"/>
      <c r="J38" s="14"/>
      <c r="K38" s="5"/>
    </row>
    <row r="39" spans="2:11" x14ac:dyDescent="0.25">
      <c r="B39" s="7">
        <f t="shared" si="1"/>
        <v>31</v>
      </c>
      <c r="C39" s="22" t="s">
        <v>137</v>
      </c>
      <c r="D39" s="35" t="s">
        <v>138</v>
      </c>
      <c r="E39" s="35"/>
      <c r="F39" s="35"/>
      <c r="G39" s="35"/>
      <c r="H39" s="35"/>
      <c r="I39" s="35"/>
      <c r="J39" s="14"/>
      <c r="K39" s="5"/>
    </row>
    <row r="40" spans="2:11" x14ac:dyDescent="0.25">
      <c r="B40" s="7">
        <f t="shared" si="1"/>
        <v>32</v>
      </c>
      <c r="C40" s="22" t="s">
        <v>139</v>
      </c>
      <c r="D40" s="35" t="s">
        <v>140</v>
      </c>
      <c r="E40" s="35"/>
      <c r="F40" s="35"/>
      <c r="G40" s="35"/>
      <c r="H40" s="35"/>
      <c r="I40" s="35"/>
      <c r="J40" s="14"/>
      <c r="K40" s="5"/>
    </row>
    <row r="41" spans="2:11" x14ac:dyDescent="0.25">
      <c r="B41" s="7">
        <f t="shared" si="1"/>
        <v>33</v>
      </c>
      <c r="C41" s="22" t="s">
        <v>141</v>
      </c>
      <c r="D41" s="35" t="s">
        <v>142</v>
      </c>
      <c r="E41" s="35"/>
      <c r="F41" s="35"/>
      <c r="G41" s="35"/>
      <c r="H41" s="35"/>
      <c r="I41" s="35"/>
      <c r="J41" s="14"/>
      <c r="K41" s="5"/>
    </row>
    <row r="42" spans="2:11" x14ac:dyDescent="0.25">
      <c r="B42" s="7">
        <f t="shared" si="1"/>
        <v>34</v>
      </c>
      <c r="C42" s="22" t="s">
        <v>72</v>
      </c>
      <c r="D42" s="35" t="s">
        <v>73</v>
      </c>
      <c r="E42" s="35"/>
      <c r="F42" s="35"/>
      <c r="G42" s="35"/>
      <c r="H42" s="35"/>
      <c r="I42" s="35"/>
      <c r="J42" s="14"/>
      <c r="K42" s="5"/>
    </row>
    <row r="43" spans="2:11" x14ac:dyDescent="0.25">
      <c r="B43" s="7">
        <f t="shared" si="1"/>
        <v>35</v>
      </c>
      <c r="C43" s="22" t="s">
        <v>143</v>
      </c>
      <c r="D43" s="35" t="s">
        <v>144</v>
      </c>
      <c r="E43" s="35"/>
      <c r="F43" s="35"/>
      <c r="G43" s="35"/>
      <c r="H43" s="35"/>
      <c r="I43" s="35"/>
      <c r="J43" s="14"/>
      <c r="K43" s="5"/>
    </row>
    <row r="44" spans="2:11" x14ac:dyDescent="0.25">
      <c r="B44" s="7">
        <f t="shared" si="1"/>
        <v>36</v>
      </c>
      <c r="C44" s="22" t="s">
        <v>145</v>
      </c>
      <c r="D44" s="35" t="s">
        <v>146</v>
      </c>
      <c r="E44" s="35"/>
      <c r="F44" s="35"/>
      <c r="G44" s="35"/>
      <c r="H44" s="35"/>
      <c r="I44" s="35"/>
      <c r="J44" s="14"/>
      <c r="K44" s="5"/>
    </row>
    <row r="45" spans="2:11" x14ac:dyDescent="0.25">
      <c r="B45" s="7">
        <f t="shared" si="1"/>
        <v>37</v>
      </c>
      <c r="C45" s="8"/>
      <c r="D45" s="37"/>
      <c r="E45" s="37"/>
      <c r="F45" s="37"/>
      <c r="G45" s="37"/>
      <c r="H45" s="37"/>
      <c r="I45" s="37"/>
      <c r="J45" s="14"/>
      <c r="K45" s="5"/>
    </row>
    <row r="46" spans="2:11" x14ac:dyDescent="0.25">
      <c r="B46" s="7">
        <f t="shared" si="1"/>
        <v>38</v>
      </c>
      <c r="C46" s="8"/>
      <c r="D46" s="37"/>
      <c r="E46" s="37"/>
      <c r="F46" s="37"/>
      <c r="G46" s="37"/>
      <c r="H46" s="37"/>
      <c r="I46" s="37"/>
      <c r="J46" s="14"/>
      <c r="K46" s="5"/>
    </row>
    <row r="47" spans="2:11" x14ac:dyDescent="0.25">
      <c r="B47" s="7">
        <f t="shared" si="1"/>
        <v>39</v>
      </c>
      <c r="C47" s="8"/>
      <c r="D47" s="37"/>
      <c r="E47" s="37"/>
      <c r="F47" s="37"/>
      <c r="G47" s="37"/>
      <c r="H47" s="37"/>
      <c r="I47" s="37"/>
      <c r="J47" s="14"/>
      <c r="K47" s="5"/>
    </row>
    <row r="48" spans="2:11" x14ac:dyDescent="0.25">
      <c r="B48" s="7">
        <f t="shared" si="1"/>
        <v>40</v>
      </c>
      <c r="C48" s="8"/>
      <c r="D48" s="37"/>
      <c r="E48" s="37"/>
      <c r="F48" s="37"/>
      <c r="G48" s="37"/>
      <c r="H48" s="37"/>
      <c r="I48" s="37"/>
      <c r="J48" s="14"/>
      <c r="K48" s="5"/>
    </row>
    <row r="49" spans="3:11" x14ac:dyDescent="0.25">
      <c r="C49" s="32"/>
      <c r="D49" s="32"/>
      <c r="E49" s="1"/>
    </row>
    <row r="50" spans="3:11" x14ac:dyDescent="0.25">
      <c r="C50" s="32"/>
      <c r="D50" s="32"/>
      <c r="E50" s="1"/>
      <c r="H50" s="33" t="s">
        <v>17</v>
      </c>
      <c r="I50" s="33"/>
      <c r="J50" s="5">
        <f>COUNTIF(K9:K48,"&gt;=70")</f>
        <v>5</v>
      </c>
      <c r="K50" s="1"/>
    </row>
    <row r="51" spans="3:11" x14ac:dyDescent="0.25">
      <c r="C51" s="32"/>
      <c r="D51" s="32"/>
      <c r="E51" s="10"/>
      <c r="H51" s="33" t="s">
        <v>18</v>
      </c>
      <c r="I51" s="33"/>
      <c r="J51" s="5">
        <f>COUNTIF(K9:K48,"&lt;70")</f>
        <v>13</v>
      </c>
      <c r="K51" s="1"/>
    </row>
    <row r="52" spans="3:11" x14ac:dyDescent="0.25">
      <c r="C52" s="32"/>
      <c r="D52" s="32"/>
      <c r="E52" s="32"/>
      <c r="H52" s="33" t="s">
        <v>19</v>
      </c>
      <c r="I52" s="33"/>
      <c r="J52" s="5">
        <f>COUNT(J9:J48)</f>
        <v>18</v>
      </c>
      <c r="K52" s="1"/>
    </row>
    <row r="53" spans="3:11" x14ac:dyDescent="0.25">
      <c r="C53" s="32"/>
      <c r="D53" s="32"/>
      <c r="E53" s="1"/>
      <c r="H53" s="39" t="s">
        <v>14</v>
      </c>
      <c r="I53" s="39"/>
      <c r="J53" s="11">
        <f>J50/J52</f>
        <v>0.27777777777777779</v>
      </c>
      <c r="K53" s="17"/>
    </row>
    <row r="54" spans="3:11" x14ac:dyDescent="0.25">
      <c r="C54" s="32"/>
      <c r="D54" s="32"/>
      <c r="E54" s="1"/>
      <c r="H54" s="39" t="s">
        <v>15</v>
      </c>
      <c r="I54" s="39"/>
      <c r="J54" s="11">
        <f>J51/J52</f>
        <v>0.72222222222222221</v>
      </c>
      <c r="K54" s="18"/>
    </row>
    <row r="55" spans="3:11" x14ac:dyDescent="0.25">
      <c r="C55" s="32"/>
      <c r="D55" s="32"/>
      <c r="E55" s="10"/>
    </row>
    <row r="56" spans="3:11" x14ac:dyDescent="0.25">
      <c r="C56" s="1"/>
      <c r="D56" s="1"/>
      <c r="E56" s="10"/>
    </row>
    <row r="58" spans="3:11" x14ac:dyDescent="0.25">
      <c r="J58" s="32"/>
      <c r="K58" s="32"/>
    </row>
    <row r="59" spans="3:11" x14ac:dyDescent="0.25">
      <c r="J59" s="29"/>
      <c r="K59" s="29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C5BF-F059-460C-B8A8-3E397F11658B}">
  <dimension ref="B2:O59"/>
  <sheetViews>
    <sheetView workbookViewId="0">
      <selection activeCell="P20" sqref="P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5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3"/>
      <c r="M2" s="3"/>
    </row>
    <row r="3" spans="2:15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1"/>
      <c r="M3" s="1"/>
    </row>
    <row r="4" spans="2:15" x14ac:dyDescent="0.25">
      <c r="C4" t="s">
        <v>0</v>
      </c>
      <c r="D4" s="30" t="s">
        <v>147</v>
      </c>
      <c r="E4" s="30"/>
      <c r="F4" s="30"/>
      <c r="G4" s="30"/>
      <c r="I4" t="s">
        <v>1</v>
      </c>
      <c r="J4" s="31" t="s">
        <v>148</v>
      </c>
      <c r="K4" s="31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31" t="s">
        <v>75</v>
      </c>
      <c r="E6" s="31"/>
      <c r="F6" s="31"/>
      <c r="G6" s="31"/>
      <c r="I6" s="32" t="s">
        <v>20</v>
      </c>
      <c r="J6" s="32"/>
      <c r="K6" s="2" t="s">
        <v>188</v>
      </c>
      <c r="L6" s="9"/>
      <c r="M6" s="9"/>
      <c r="N6" s="9"/>
      <c r="O6" s="9"/>
    </row>
    <row r="7" spans="2:15" ht="11.25" customHeight="1" x14ac:dyDescent="0.25"/>
    <row r="8" spans="2:15" x14ac:dyDescent="0.25">
      <c r="B8" s="4" t="s">
        <v>4</v>
      </c>
      <c r="C8" s="4" t="s">
        <v>6</v>
      </c>
      <c r="D8" s="33" t="s">
        <v>5</v>
      </c>
      <c r="E8" s="33"/>
      <c r="F8" s="33"/>
      <c r="G8" s="33"/>
      <c r="H8" s="33"/>
      <c r="I8" s="33"/>
      <c r="J8" s="5" t="s">
        <v>21</v>
      </c>
      <c r="K8" s="5" t="s">
        <v>22</v>
      </c>
    </row>
    <row r="9" spans="2:15" x14ac:dyDescent="0.25">
      <c r="B9" s="7">
        <v>1</v>
      </c>
      <c r="C9" s="4" t="s">
        <v>77</v>
      </c>
      <c r="D9" s="36" t="s">
        <v>78</v>
      </c>
      <c r="E9" s="36"/>
      <c r="F9" s="36"/>
      <c r="G9" s="36"/>
      <c r="H9" s="36"/>
      <c r="I9" s="36"/>
      <c r="J9" s="14">
        <f>+'DINAMICA SOCIAL 207-A'!O9</f>
        <v>36.714285714285715</v>
      </c>
      <c r="K9" s="14">
        <f>+J9</f>
        <v>36.714285714285715</v>
      </c>
    </row>
    <row r="10" spans="2:15" x14ac:dyDescent="0.25">
      <c r="B10" s="7">
        <f>B9+1</f>
        <v>2</v>
      </c>
      <c r="C10" s="4" t="s">
        <v>79</v>
      </c>
      <c r="D10" s="36" t="s">
        <v>80</v>
      </c>
      <c r="E10" s="36"/>
      <c r="F10" s="36"/>
      <c r="G10" s="36"/>
      <c r="H10" s="36"/>
      <c r="I10" s="36"/>
      <c r="J10" s="14">
        <f>+'DINAMICA SOCIAL 207-A'!O10</f>
        <v>37.857142857142854</v>
      </c>
      <c r="K10" s="14">
        <f t="shared" ref="K10:K14" si="0">+J10</f>
        <v>37.857142857142854</v>
      </c>
    </row>
    <row r="11" spans="2:15" x14ac:dyDescent="0.25">
      <c r="B11" s="7">
        <f t="shared" ref="B11:B48" si="1">B10+1</f>
        <v>3</v>
      </c>
      <c r="C11" s="4" t="s">
        <v>81</v>
      </c>
      <c r="D11" s="36" t="s">
        <v>82</v>
      </c>
      <c r="E11" s="36"/>
      <c r="F11" s="36"/>
      <c r="G11" s="36"/>
      <c r="H11" s="36"/>
      <c r="I11" s="36"/>
      <c r="J11" s="14">
        <f>+'DINAMICA SOCIAL 207-A'!O11</f>
        <v>39.571428571428569</v>
      </c>
      <c r="K11" s="14">
        <f t="shared" si="0"/>
        <v>39.571428571428569</v>
      </c>
    </row>
    <row r="12" spans="2:15" x14ac:dyDescent="0.25">
      <c r="B12" s="7">
        <f t="shared" si="1"/>
        <v>4</v>
      </c>
      <c r="C12" s="4" t="s">
        <v>83</v>
      </c>
      <c r="D12" s="36" t="s">
        <v>84</v>
      </c>
      <c r="E12" s="36"/>
      <c r="F12" s="36"/>
      <c r="G12" s="36"/>
      <c r="H12" s="36"/>
      <c r="I12" s="36"/>
      <c r="J12" s="14">
        <f>+'DINAMICA SOCIAL 207-A'!O12</f>
        <v>36.285714285714285</v>
      </c>
      <c r="K12" s="14">
        <v>75</v>
      </c>
    </row>
    <row r="13" spans="2:15" x14ac:dyDescent="0.25">
      <c r="B13" s="7">
        <f t="shared" si="1"/>
        <v>5</v>
      </c>
      <c r="C13" s="4" t="s">
        <v>85</v>
      </c>
      <c r="D13" s="36" t="s">
        <v>86</v>
      </c>
      <c r="E13" s="36"/>
      <c r="F13" s="36"/>
      <c r="G13" s="36"/>
      <c r="H13" s="36"/>
      <c r="I13" s="36"/>
      <c r="J13" s="14">
        <f>+'DINAMICA SOCIAL 207-A'!O13</f>
        <v>38.714285714285715</v>
      </c>
      <c r="K13" s="14">
        <v>75</v>
      </c>
    </row>
    <row r="14" spans="2:15" x14ac:dyDescent="0.25">
      <c r="B14" s="7">
        <f t="shared" si="1"/>
        <v>6</v>
      </c>
      <c r="C14" s="4" t="s">
        <v>87</v>
      </c>
      <c r="D14" s="36" t="s">
        <v>88</v>
      </c>
      <c r="E14" s="36"/>
      <c r="F14" s="36"/>
      <c r="G14" s="36"/>
      <c r="H14" s="36"/>
      <c r="I14" s="36"/>
      <c r="J14" s="14">
        <f>+'DINAMICA SOCIAL 207-A'!O14</f>
        <v>40</v>
      </c>
      <c r="K14" s="14">
        <f t="shared" si="0"/>
        <v>40</v>
      </c>
    </row>
    <row r="15" spans="2:15" x14ac:dyDescent="0.25">
      <c r="B15" s="7">
        <f t="shared" si="1"/>
        <v>7</v>
      </c>
      <c r="C15" s="4" t="s">
        <v>89</v>
      </c>
      <c r="D15" s="36" t="s">
        <v>90</v>
      </c>
      <c r="E15" s="36"/>
      <c r="F15" s="36"/>
      <c r="G15" s="36"/>
      <c r="H15" s="36"/>
      <c r="I15" s="36"/>
      <c r="J15" s="14">
        <f>+'DINAMICA SOCIAL 207-A'!O15</f>
        <v>37.714285714285715</v>
      </c>
      <c r="K15" s="5">
        <v>70</v>
      </c>
    </row>
    <row r="16" spans="2:15" x14ac:dyDescent="0.25">
      <c r="B16" s="7">
        <f t="shared" si="1"/>
        <v>8</v>
      </c>
      <c r="C16" s="4" t="s">
        <v>91</v>
      </c>
      <c r="D16" s="36" t="s">
        <v>92</v>
      </c>
      <c r="E16" s="36"/>
      <c r="F16" s="36"/>
      <c r="G16" s="36"/>
      <c r="H16" s="36"/>
      <c r="I16" s="36"/>
      <c r="J16" s="14">
        <f>+'DINAMICA SOCIAL 207-A'!O16</f>
        <v>40.714285714285715</v>
      </c>
      <c r="K16" s="5">
        <v>70</v>
      </c>
    </row>
    <row r="17" spans="2:11" x14ac:dyDescent="0.25">
      <c r="B17" s="7">
        <f t="shared" si="1"/>
        <v>9</v>
      </c>
      <c r="C17" s="4" t="s">
        <v>93</v>
      </c>
      <c r="D17" s="36" t="s">
        <v>94</v>
      </c>
      <c r="E17" s="36"/>
      <c r="F17" s="36"/>
      <c r="G17" s="36"/>
      <c r="H17" s="36"/>
      <c r="I17" s="36"/>
      <c r="J17" s="14">
        <f>+'DINAMICA SOCIAL 207-A'!O17</f>
        <v>34.285714285714285</v>
      </c>
      <c r="K17" s="14">
        <f>+J17</f>
        <v>34.285714285714285</v>
      </c>
    </row>
    <row r="18" spans="2:11" x14ac:dyDescent="0.25">
      <c r="B18" s="7">
        <f t="shared" si="1"/>
        <v>10</v>
      </c>
      <c r="C18" s="4" t="s">
        <v>95</v>
      </c>
      <c r="D18" s="36" t="s">
        <v>96</v>
      </c>
      <c r="E18" s="36"/>
      <c r="F18" s="36"/>
      <c r="G18" s="36"/>
      <c r="H18" s="36"/>
      <c r="I18" s="36"/>
      <c r="J18" s="14">
        <f>+'DINAMICA SOCIAL 207-A'!O18</f>
        <v>42.857142857142854</v>
      </c>
      <c r="K18" s="14">
        <f t="shared" ref="K18:K26" si="2">+J18</f>
        <v>42.857142857142854</v>
      </c>
    </row>
    <row r="19" spans="2:11" x14ac:dyDescent="0.25">
      <c r="B19" s="7">
        <f t="shared" si="1"/>
        <v>11</v>
      </c>
      <c r="C19" s="4" t="s">
        <v>97</v>
      </c>
      <c r="D19" s="36" t="s">
        <v>98</v>
      </c>
      <c r="E19" s="36"/>
      <c r="F19" s="36"/>
      <c r="G19" s="36"/>
      <c r="H19" s="36"/>
      <c r="I19" s="36"/>
      <c r="J19" s="14">
        <f>+'DINAMICA SOCIAL 207-A'!O19</f>
        <v>41.428571428571431</v>
      </c>
      <c r="K19" s="14">
        <v>80</v>
      </c>
    </row>
    <row r="20" spans="2:11" x14ac:dyDescent="0.25">
      <c r="B20" s="7">
        <f t="shared" si="1"/>
        <v>12</v>
      </c>
      <c r="C20" s="4" t="s">
        <v>99</v>
      </c>
      <c r="D20" s="36" t="s">
        <v>100</v>
      </c>
      <c r="E20" s="36"/>
      <c r="F20" s="36"/>
      <c r="G20" s="36"/>
      <c r="H20" s="36"/>
      <c r="I20" s="36"/>
      <c r="J20" s="14">
        <f>+'DINAMICA SOCIAL 207-A'!O20</f>
        <v>38.571428571428569</v>
      </c>
      <c r="K20" s="14">
        <f t="shared" si="2"/>
        <v>38.571428571428569</v>
      </c>
    </row>
    <row r="21" spans="2:11" x14ac:dyDescent="0.25">
      <c r="B21" s="7">
        <f t="shared" si="1"/>
        <v>13</v>
      </c>
      <c r="C21" s="4" t="s">
        <v>101</v>
      </c>
      <c r="D21" s="36" t="s">
        <v>102</v>
      </c>
      <c r="E21" s="36"/>
      <c r="F21" s="36"/>
      <c r="G21" s="36"/>
      <c r="H21" s="36"/>
      <c r="I21" s="36"/>
      <c r="J21" s="14">
        <f>+'DINAMICA SOCIAL 207-A'!O21</f>
        <v>42.857142857142854</v>
      </c>
      <c r="K21" s="14">
        <f t="shared" si="2"/>
        <v>42.857142857142854</v>
      </c>
    </row>
    <row r="22" spans="2:11" x14ac:dyDescent="0.25">
      <c r="B22" s="7">
        <f t="shared" si="1"/>
        <v>14</v>
      </c>
      <c r="C22" s="4" t="s">
        <v>103</v>
      </c>
      <c r="D22" s="36" t="s">
        <v>104</v>
      </c>
      <c r="E22" s="36"/>
      <c r="F22" s="36"/>
      <c r="G22" s="36"/>
      <c r="H22" s="36"/>
      <c r="I22" s="36"/>
      <c r="J22" s="14">
        <f>+'DINAMICA SOCIAL 207-A'!O22</f>
        <v>39.285714285714285</v>
      </c>
      <c r="K22" s="14">
        <f t="shared" si="2"/>
        <v>39.285714285714285</v>
      </c>
    </row>
    <row r="23" spans="2:11" x14ac:dyDescent="0.25">
      <c r="B23" s="7">
        <f t="shared" si="1"/>
        <v>15</v>
      </c>
      <c r="C23" s="4" t="s">
        <v>105</v>
      </c>
      <c r="D23" s="36" t="s">
        <v>106</v>
      </c>
      <c r="E23" s="36"/>
      <c r="F23" s="36"/>
      <c r="G23" s="36"/>
      <c r="H23" s="36"/>
      <c r="I23" s="36"/>
      <c r="J23" s="14">
        <f>+'DINAMICA SOCIAL 207-A'!O23</f>
        <v>42.142857142857146</v>
      </c>
      <c r="K23" s="14">
        <f t="shared" si="2"/>
        <v>42.142857142857146</v>
      </c>
    </row>
    <row r="24" spans="2:11" x14ac:dyDescent="0.25">
      <c r="B24" s="7">
        <f t="shared" si="1"/>
        <v>16</v>
      </c>
      <c r="C24" s="4" t="s">
        <v>107</v>
      </c>
      <c r="D24" s="36" t="s">
        <v>108</v>
      </c>
      <c r="E24" s="36"/>
      <c r="F24" s="36"/>
      <c r="G24" s="36"/>
      <c r="H24" s="36"/>
      <c r="I24" s="36"/>
      <c r="J24" s="14">
        <f>+'DINAMICA SOCIAL 207-A'!O24</f>
        <v>39.285714285714285</v>
      </c>
      <c r="K24" s="14">
        <f t="shared" si="2"/>
        <v>39.285714285714285</v>
      </c>
    </row>
    <row r="25" spans="2:11" x14ac:dyDescent="0.25">
      <c r="B25" s="7">
        <f t="shared" si="1"/>
        <v>17</v>
      </c>
      <c r="C25" s="4" t="s">
        <v>109</v>
      </c>
      <c r="D25" s="36" t="s">
        <v>110</v>
      </c>
      <c r="E25" s="36"/>
      <c r="F25" s="36"/>
      <c r="G25" s="36"/>
      <c r="H25" s="36"/>
      <c r="I25" s="36"/>
      <c r="J25" s="14">
        <f>+'DINAMICA SOCIAL 207-A'!O25</f>
        <v>38.857142857142854</v>
      </c>
      <c r="K25" s="14">
        <f t="shared" si="2"/>
        <v>38.857142857142854</v>
      </c>
    </row>
    <row r="26" spans="2:11" x14ac:dyDescent="0.25">
      <c r="B26" s="7">
        <f t="shared" si="1"/>
        <v>18</v>
      </c>
      <c r="C26" s="4" t="s">
        <v>111</v>
      </c>
      <c r="D26" s="36" t="s">
        <v>112</v>
      </c>
      <c r="E26" s="36"/>
      <c r="F26" s="36"/>
      <c r="G26" s="36"/>
      <c r="H26" s="36"/>
      <c r="I26" s="36"/>
      <c r="J26" s="14">
        <f>+'DINAMICA SOCIAL 207-A'!O26</f>
        <v>37.714285714285715</v>
      </c>
      <c r="K26" s="14">
        <f t="shared" si="2"/>
        <v>37.714285714285715</v>
      </c>
    </row>
    <row r="27" spans="2:11" x14ac:dyDescent="0.25">
      <c r="B27" s="7">
        <f t="shared" si="1"/>
        <v>19</v>
      </c>
      <c r="C27" s="4" t="s">
        <v>113</v>
      </c>
      <c r="D27" s="36" t="s">
        <v>114</v>
      </c>
      <c r="E27" s="36"/>
      <c r="F27" s="36"/>
      <c r="G27" s="36"/>
      <c r="H27" s="36"/>
      <c r="I27" s="36"/>
      <c r="J27" s="14"/>
      <c r="K27" s="5"/>
    </row>
    <row r="28" spans="2:11" x14ac:dyDescent="0.25">
      <c r="B28" s="7">
        <f t="shared" si="1"/>
        <v>20</v>
      </c>
      <c r="C28" s="4" t="s">
        <v>115</v>
      </c>
      <c r="D28" s="36" t="s">
        <v>116</v>
      </c>
      <c r="E28" s="36"/>
      <c r="F28" s="36"/>
      <c r="G28" s="36"/>
      <c r="H28" s="36"/>
      <c r="I28" s="36"/>
      <c r="J28" s="14"/>
      <c r="K28" s="5"/>
    </row>
    <row r="29" spans="2:11" x14ac:dyDescent="0.25">
      <c r="B29" s="7">
        <f t="shared" si="1"/>
        <v>21</v>
      </c>
      <c r="C29" s="4" t="s">
        <v>117</v>
      </c>
      <c r="D29" s="41" t="s">
        <v>118</v>
      </c>
      <c r="E29" s="42"/>
      <c r="F29" s="42"/>
      <c r="G29" s="42"/>
      <c r="H29" s="42"/>
      <c r="I29" s="43"/>
      <c r="J29" s="14"/>
      <c r="K29" s="5"/>
    </row>
    <row r="30" spans="2:11" x14ac:dyDescent="0.25">
      <c r="B30" s="7">
        <f t="shared" si="1"/>
        <v>22</v>
      </c>
      <c r="C30" s="4" t="s">
        <v>119</v>
      </c>
      <c r="D30" s="41" t="s">
        <v>120</v>
      </c>
      <c r="E30" s="42"/>
      <c r="F30" s="42"/>
      <c r="G30" s="42"/>
      <c r="H30" s="42"/>
      <c r="I30" s="43"/>
      <c r="J30" s="14"/>
      <c r="K30" s="5"/>
    </row>
    <row r="31" spans="2:11" x14ac:dyDescent="0.25">
      <c r="B31" s="7">
        <f t="shared" si="1"/>
        <v>23</v>
      </c>
      <c r="C31" s="4" t="s">
        <v>121</v>
      </c>
      <c r="D31" s="36" t="s">
        <v>122</v>
      </c>
      <c r="E31" s="36"/>
      <c r="F31" s="36"/>
      <c r="G31" s="36"/>
      <c r="H31" s="36"/>
      <c r="I31" s="36"/>
      <c r="J31" s="14"/>
      <c r="K31" s="5"/>
    </row>
    <row r="32" spans="2:11" x14ac:dyDescent="0.25">
      <c r="B32" s="7">
        <f t="shared" si="1"/>
        <v>24</v>
      </c>
      <c r="C32" s="4" t="s">
        <v>123</v>
      </c>
      <c r="D32" s="36" t="s">
        <v>124</v>
      </c>
      <c r="E32" s="36"/>
      <c r="F32" s="36"/>
      <c r="G32" s="36"/>
      <c r="H32" s="36"/>
      <c r="I32" s="36"/>
      <c r="J32" s="14"/>
      <c r="K32" s="5"/>
    </row>
    <row r="33" spans="2:11" x14ac:dyDescent="0.25">
      <c r="B33" s="7">
        <f t="shared" si="1"/>
        <v>25</v>
      </c>
      <c r="C33" s="22" t="s">
        <v>125</v>
      </c>
      <c r="D33" s="36" t="s">
        <v>126</v>
      </c>
      <c r="E33" s="36"/>
      <c r="F33" s="36"/>
      <c r="G33" s="36"/>
      <c r="H33" s="36"/>
      <c r="I33" s="36"/>
      <c r="J33" s="14"/>
      <c r="K33" s="5"/>
    </row>
    <row r="34" spans="2:11" x14ac:dyDescent="0.25">
      <c r="B34" s="7">
        <f t="shared" si="1"/>
        <v>26</v>
      </c>
      <c r="C34" t="s">
        <v>127</v>
      </c>
      <c r="D34" s="36" t="s">
        <v>128</v>
      </c>
      <c r="E34" s="36"/>
      <c r="F34" s="36"/>
      <c r="G34" s="36"/>
      <c r="H34" s="36"/>
      <c r="I34" s="36"/>
      <c r="J34" s="14"/>
      <c r="K34" s="5"/>
    </row>
    <row r="35" spans="2:11" x14ac:dyDescent="0.25">
      <c r="B35" s="7">
        <f t="shared" si="1"/>
        <v>27</v>
      </c>
      <c r="C35" t="s">
        <v>129</v>
      </c>
      <c r="D35" s="35" t="s">
        <v>130</v>
      </c>
      <c r="E35" s="35"/>
      <c r="F35" s="35"/>
      <c r="G35" s="35"/>
      <c r="H35" s="35"/>
      <c r="I35" s="35"/>
      <c r="J35" s="14"/>
      <c r="K35" s="5"/>
    </row>
    <row r="36" spans="2:11" x14ac:dyDescent="0.25">
      <c r="B36" s="7">
        <f t="shared" si="1"/>
        <v>28</v>
      </c>
      <c r="C36" s="22" t="s">
        <v>131</v>
      </c>
      <c r="D36" s="35" t="s">
        <v>132</v>
      </c>
      <c r="E36" s="35"/>
      <c r="F36" s="35"/>
      <c r="G36" s="35"/>
      <c r="H36" s="35"/>
      <c r="I36" s="35"/>
      <c r="J36" s="14"/>
      <c r="K36" s="5"/>
    </row>
    <row r="37" spans="2:11" x14ac:dyDescent="0.25">
      <c r="B37" s="7">
        <f t="shared" si="1"/>
        <v>29</v>
      </c>
      <c r="C37" s="22" t="s">
        <v>133</v>
      </c>
      <c r="D37" s="35" t="s">
        <v>134</v>
      </c>
      <c r="E37" s="35"/>
      <c r="F37" s="35"/>
      <c r="G37" s="35"/>
      <c r="H37" s="35"/>
      <c r="I37" s="35"/>
      <c r="J37" s="14"/>
      <c r="K37" s="5"/>
    </row>
    <row r="38" spans="2:11" x14ac:dyDescent="0.25">
      <c r="B38" s="7">
        <f t="shared" si="1"/>
        <v>30</v>
      </c>
      <c r="C38" s="22" t="s">
        <v>135</v>
      </c>
      <c r="D38" s="35" t="s">
        <v>136</v>
      </c>
      <c r="E38" s="35"/>
      <c r="F38" s="35"/>
      <c r="G38" s="35"/>
      <c r="H38" s="35"/>
      <c r="I38" s="35"/>
      <c r="J38" s="14"/>
      <c r="K38" s="5"/>
    </row>
    <row r="39" spans="2:11" x14ac:dyDescent="0.25">
      <c r="B39" s="7">
        <f t="shared" si="1"/>
        <v>31</v>
      </c>
      <c r="C39" s="22" t="s">
        <v>137</v>
      </c>
      <c r="D39" s="35" t="s">
        <v>138</v>
      </c>
      <c r="E39" s="35"/>
      <c r="F39" s="35"/>
      <c r="G39" s="35"/>
      <c r="H39" s="35"/>
      <c r="I39" s="35"/>
      <c r="J39" s="14"/>
      <c r="K39" s="5"/>
    </row>
    <row r="40" spans="2:11" x14ac:dyDescent="0.25">
      <c r="B40" s="7">
        <f t="shared" si="1"/>
        <v>32</v>
      </c>
      <c r="C40" s="22" t="s">
        <v>139</v>
      </c>
      <c r="D40" s="35" t="s">
        <v>140</v>
      </c>
      <c r="E40" s="35"/>
      <c r="F40" s="35"/>
      <c r="G40" s="35"/>
      <c r="H40" s="35"/>
      <c r="I40" s="35"/>
      <c r="J40" s="14"/>
      <c r="K40" s="5"/>
    </row>
    <row r="41" spans="2:11" x14ac:dyDescent="0.25">
      <c r="B41" s="7">
        <f t="shared" si="1"/>
        <v>33</v>
      </c>
      <c r="C41" s="22" t="s">
        <v>141</v>
      </c>
      <c r="D41" s="35" t="s">
        <v>142</v>
      </c>
      <c r="E41" s="35"/>
      <c r="F41" s="35"/>
      <c r="G41" s="35"/>
      <c r="H41" s="35"/>
      <c r="I41" s="35"/>
      <c r="J41" s="14"/>
      <c r="K41" s="5"/>
    </row>
    <row r="42" spans="2:11" x14ac:dyDescent="0.25">
      <c r="B42" s="7">
        <f t="shared" si="1"/>
        <v>34</v>
      </c>
      <c r="C42" s="22" t="s">
        <v>72</v>
      </c>
      <c r="D42" s="35" t="s">
        <v>73</v>
      </c>
      <c r="E42" s="35"/>
      <c r="F42" s="35"/>
      <c r="G42" s="35"/>
      <c r="H42" s="35"/>
      <c r="I42" s="35"/>
      <c r="J42" s="14"/>
      <c r="K42" s="5"/>
    </row>
    <row r="43" spans="2:11" x14ac:dyDescent="0.25">
      <c r="B43" s="7">
        <f t="shared" si="1"/>
        <v>35</v>
      </c>
      <c r="C43" s="22" t="s">
        <v>143</v>
      </c>
      <c r="D43" s="35" t="s">
        <v>144</v>
      </c>
      <c r="E43" s="35"/>
      <c r="F43" s="35"/>
      <c r="G43" s="35"/>
      <c r="H43" s="35"/>
      <c r="I43" s="35"/>
      <c r="J43" s="14"/>
      <c r="K43" s="5"/>
    </row>
    <row r="44" spans="2:11" x14ac:dyDescent="0.25">
      <c r="B44" s="7">
        <f t="shared" si="1"/>
        <v>36</v>
      </c>
      <c r="C44" s="22" t="s">
        <v>145</v>
      </c>
      <c r="D44" s="35" t="s">
        <v>146</v>
      </c>
      <c r="E44" s="35"/>
      <c r="F44" s="35"/>
      <c r="G44" s="35"/>
      <c r="H44" s="35"/>
      <c r="I44" s="35"/>
      <c r="J44" s="14"/>
      <c r="K44" s="5"/>
    </row>
    <row r="45" spans="2:11" x14ac:dyDescent="0.25">
      <c r="B45" s="7">
        <f t="shared" si="1"/>
        <v>37</v>
      </c>
      <c r="C45" s="8"/>
      <c r="D45" s="37"/>
      <c r="E45" s="37"/>
      <c r="F45" s="37"/>
      <c r="G45" s="37"/>
      <c r="H45" s="37"/>
      <c r="I45" s="37"/>
      <c r="J45" s="14"/>
      <c r="K45" s="5"/>
    </row>
    <row r="46" spans="2:11" x14ac:dyDescent="0.25">
      <c r="B46" s="7">
        <f t="shared" si="1"/>
        <v>38</v>
      </c>
      <c r="C46" s="8"/>
      <c r="D46" s="37"/>
      <c r="E46" s="37"/>
      <c r="F46" s="37"/>
      <c r="G46" s="37"/>
      <c r="H46" s="37"/>
      <c r="I46" s="37"/>
      <c r="J46" s="14"/>
      <c r="K46" s="5"/>
    </row>
    <row r="47" spans="2:11" x14ac:dyDescent="0.25">
      <c r="B47" s="7">
        <f t="shared" si="1"/>
        <v>39</v>
      </c>
      <c r="C47" s="8"/>
      <c r="D47" s="37"/>
      <c r="E47" s="37"/>
      <c r="F47" s="37"/>
      <c r="G47" s="37"/>
      <c r="H47" s="37"/>
      <c r="I47" s="37"/>
      <c r="J47" s="14"/>
      <c r="K47" s="5"/>
    </row>
    <row r="48" spans="2:11" x14ac:dyDescent="0.25">
      <c r="B48" s="7">
        <f t="shared" si="1"/>
        <v>40</v>
      </c>
      <c r="C48" s="8"/>
      <c r="D48" s="37"/>
      <c r="E48" s="37"/>
      <c r="F48" s="37"/>
      <c r="G48" s="37"/>
      <c r="H48" s="37"/>
      <c r="I48" s="37"/>
      <c r="J48" s="14"/>
      <c r="K48" s="5"/>
    </row>
    <row r="49" spans="3:11" x14ac:dyDescent="0.25">
      <c r="C49" s="32"/>
      <c r="D49" s="32"/>
      <c r="E49" s="1"/>
    </row>
    <row r="50" spans="3:11" x14ac:dyDescent="0.25">
      <c r="C50" s="32"/>
      <c r="D50" s="32"/>
      <c r="E50" s="1"/>
      <c r="H50" s="33" t="s">
        <v>17</v>
      </c>
      <c r="I50" s="33"/>
      <c r="J50" s="5">
        <f>COUNTIF(K9:K48,"&gt;=70")</f>
        <v>5</v>
      </c>
      <c r="K50" s="1"/>
    </row>
    <row r="51" spans="3:11" x14ac:dyDescent="0.25">
      <c r="C51" s="32"/>
      <c r="D51" s="32"/>
      <c r="E51" s="10"/>
      <c r="H51" s="33" t="s">
        <v>18</v>
      </c>
      <c r="I51" s="33"/>
      <c r="J51" s="5">
        <f>COUNTIF(K9:K48,"&lt;70")</f>
        <v>13</v>
      </c>
      <c r="K51" s="1"/>
    </row>
    <row r="52" spans="3:11" x14ac:dyDescent="0.25">
      <c r="C52" s="32"/>
      <c r="D52" s="32"/>
      <c r="E52" s="32"/>
      <c r="H52" s="33" t="s">
        <v>19</v>
      </c>
      <c r="I52" s="33"/>
      <c r="J52" s="5">
        <f>COUNT(J9:J48)</f>
        <v>18</v>
      </c>
      <c r="K52" s="1"/>
    </row>
    <row r="53" spans="3:11" x14ac:dyDescent="0.25">
      <c r="C53" s="32"/>
      <c r="D53" s="32"/>
      <c r="E53" s="1"/>
      <c r="H53" s="39" t="s">
        <v>14</v>
      </c>
      <c r="I53" s="39"/>
      <c r="J53" s="11">
        <f>J50/J52</f>
        <v>0.27777777777777779</v>
      </c>
      <c r="K53" s="17"/>
    </row>
    <row r="54" spans="3:11" x14ac:dyDescent="0.25">
      <c r="C54" s="32"/>
      <c r="D54" s="32"/>
      <c r="E54" s="1"/>
      <c r="H54" s="39" t="s">
        <v>15</v>
      </c>
      <c r="I54" s="39"/>
      <c r="J54" s="11">
        <f>J51/J52</f>
        <v>0.72222222222222221</v>
      </c>
      <c r="K54" s="18"/>
    </row>
    <row r="55" spans="3:11" x14ac:dyDescent="0.25">
      <c r="C55" s="32"/>
      <c r="D55" s="32"/>
      <c r="E55" s="10"/>
    </row>
    <row r="56" spans="3:11" x14ac:dyDescent="0.25">
      <c r="C56" s="1"/>
      <c r="D56" s="1"/>
      <c r="E56" s="10"/>
    </row>
    <row r="58" spans="3:11" x14ac:dyDescent="0.25">
      <c r="J58" s="32"/>
      <c r="K58" s="32"/>
    </row>
    <row r="59" spans="3:11" x14ac:dyDescent="0.25">
      <c r="J59" s="29"/>
      <c r="K59" s="29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92D4-5F6D-4222-9883-EEBC9FE21658}">
  <dimension ref="B2:O59"/>
  <sheetViews>
    <sheetView workbookViewId="0">
      <selection activeCell="P18" sqref="P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5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3"/>
      <c r="M2" s="3"/>
    </row>
    <row r="3" spans="2:15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1"/>
      <c r="M3" s="1"/>
    </row>
    <row r="4" spans="2:15" x14ac:dyDescent="0.25">
      <c r="C4" t="s">
        <v>0</v>
      </c>
      <c r="D4" s="30" t="s">
        <v>147</v>
      </c>
      <c r="E4" s="30"/>
      <c r="F4" s="30"/>
      <c r="G4" s="30"/>
      <c r="I4" t="s">
        <v>1</v>
      </c>
      <c r="J4" s="31" t="s">
        <v>185</v>
      </c>
      <c r="K4" s="31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31" t="s">
        <v>75</v>
      </c>
      <c r="E6" s="31"/>
      <c r="F6" s="31"/>
      <c r="G6" s="31"/>
      <c r="I6" s="32" t="s">
        <v>20</v>
      </c>
      <c r="J6" s="32"/>
      <c r="K6" s="2" t="s">
        <v>76</v>
      </c>
      <c r="L6" s="9"/>
      <c r="M6" s="9"/>
      <c r="N6" s="9"/>
      <c r="O6" s="9"/>
    </row>
    <row r="7" spans="2:15" ht="11.25" customHeight="1" x14ac:dyDescent="0.25"/>
    <row r="8" spans="2:15" x14ac:dyDescent="0.25">
      <c r="B8" s="4" t="s">
        <v>4</v>
      </c>
      <c r="C8" s="4" t="s">
        <v>6</v>
      </c>
      <c r="D8" s="33" t="s">
        <v>5</v>
      </c>
      <c r="E8" s="33"/>
      <c r="F8" s="33"/>
      <c r="G8" s="33"/>
      <c r="H8" s="33"/>
      <c r="I8" s="33"/>
      <c r="J8" s="5" t="s">
        <v>21</v>
      </c>
      <c r="K8" s="5" t="s">
        <v>22</v>
      </c>
    </row>
    <row r="9" spans="2:15" x14ac:dyDescent="0.25">
      <c r="B9" s="7">
        <v>1</v>
      </c>
      <c r="C9" s="4" t="s">
        <v>149</v>
      </c>
      <c r="D9" s="34" t="s">
        <v>150</v>
      </c>
      <c r="E9" s="34"/>
      <c r="F9" s="34"/>
      <c r="G9" s="34"/>
      <c r="H9" s="34"/>
      <c r="I9" s="34"/>
      <c r="J9" s="14">
        <f>+'DINAMICA SOCIAL 207-A'!O9</f>
        <v>36.714285714285715</v>
      </c>
      <c r="K9" s="14">
        <f>+J9</f>
        <v>36.714285714285715</v>
      </c>
    </row>
    <row r="10" spans="2:15" x14ac:dyDescent="0.25">
      <c r="B10" s="7">
        <f>B9+1</f>
        <v>2</v>
      </c>
      <c r="C10" s="4" t="s">
        <v>151</v>
      </c>
      <c r="D10" s="34" t="s">
        <v>152</v>
      </c>
      <c r="E10" s="34"/>
      <c r="F10" s="34"/>
      <c r="G10" s="34"/>
      <c r="H10" s="34"/>
      <c r="I10" s="34"/>
      <c r="J10" s="14">
        <f>+'DINAMICA SOCIAL 207-A'!O10</f>
        <v>37.857142857142854</v>
      </c>
      <c r="K10" s="14">
        <f t="shared" ref="K10:K14" si="0">+J10</f>
        <v>37.857142857142854</v>
      </c>
    </row>
    <row r="11" spans="2:15" x14ac:dyDescent="0.25">
      <c r="B11" s="7">
        <f t="shared" ref="B11:B48" si="1">B10+1</f>
        <v>3</v>
      </c>
      <c r="C11" s="4" t="s">
        <v>153</v>
      </c>
      <c r="D11" s="34" t="s">
        <v>154</v>
      </c>
      <c r="E11" s="34"/>
      <c r="F11" s="34"/>
      <c r="G11" s="34"/>
      <c r="H11" s="34"/>
      <c r="I11" s="34"/>
      <c r="J11" s="14">
        <f>+'DINAMICA SOCIAL 207-A'!O11</f>
        <v>39.571428571428569</v>
      </c>
      <c r="K11" s="14">
        <f t="shared" si="0"/>
        <v>39.571428571428569</v>
      </c>
    </row>
    <row r="12" spans="2:15" x14ac:dyDescent="0.25">
      <c r="B12" s="7">
        <f t="shared" si="1"/>
        <v>4</v>
      </c>
      <c r="C12" s="4" t="s">
        <v>155</v>
      </c>
      <c r="D12" s="34" t="s">
        <v>156</v>
      </c>
      <c r="E12" s="34"/>
      <c r="F12" s="34"/>
      <c r="G12" s="34"/>
      <c r="H12" s="34"/>
      <c r="I12" s="34"/>
      <c r="J12" s="14">
        <f>+'DINAMICA SOCIAL 207-A'!O12</f>
        <v>36.285714285714285</v>
      </c>
      <c r="K12" s="14">
        <v>75</v>
      </c>
    </row>
    <row r="13" spans="2:15" x14ac:dyDescent="0.25">
      <c r="B13" s="7">
        <f t="shared" si="1"/>
        <v>5</v>
      </c>
      <c r="C13" s="4" t="s">
        <v>157</v>
      </c>
      <c r="D13" s="34" t="s">
        <v>158</v>
      </c>
      <c r="E13" s="34"/>
      <c r="F13" s="34"/>
      <c r="G13" s="34"/>
      <c r="H13" s="34"/>
      <c r="I13" s="34"/>
      <c r="J13" s="14">
        <f>+'DINAMICA SOCIAL 207-A'!O13</f>
        <v>38.714285714285715</v>
      </c>
      <c r="K13" s="14">
        <v>75</v>
      </c>
    </row>
    <row r="14" spans="2:15" x14ac:dyDescent="0.25">
      <c r="B14" s="7">
        <f t="shared" si="1"/>
        <v>6</v>
      </c>
      <c r="C14" s="4" t="s">
        <v>159</v>
      </c>
      <c r="D14" s="34" t="s">
        <v>160</v>
      </c>
      <c r="E14" s="34"/>
      <c r="F14" s="34"/>
      <c r="G14" s="34"/>
      <c r="H14" s="34"/>
      <c r="I14" s="34"/>
      <c r="J14" s="14">
        <f>+'DINAMICA SOCIAL 207-A'!O14</f>
        <v>40</v>
      </c>
      <c r="K14" s="14">
        <f t="shared" si="0"/>
        <v>40</v>
      </c>
    </row>
    <row r="15" spans="2:15" x14ac:dyDescent="0.25">
      <c r="B15" s="7">
        <f t="shared" si="1"/>
        <v>7</v>
      </c>
      <c r="C15" s="4" t="s">
        <v>161</v>
      </c>
      <c r="D15" s="34" t="s">
        <v>162</v>
      </c>
      <c r="E15" s="34"/>
      <c r="F15" s="34"/>
      <c r="G15" s="34"/>
      <c r="H15" s="34"/>
      <c r="I15" s="34"/>
      <c r="J15" s="14">
        <f>+'DINAMICA SOCIAL 207-A'!O15</f>
        <v>37.714285714285715</v>
      </c>
      <c r="K15" s="5">
        <v>70</v>
      </c>
    </row>
    <row r="16" spans="2:15" x14ac:dyDescent="0.25">
      <c r="B16" s="7">
        <f t="shared" si="1"/>
        <v>8</v>
      </c>
      <c r="C16" s="4" t="s">
        <v>163</v>
      </c>
      <c r="D16" s="34" t="s">
        <v>164</v>
      </c>
      <c r="E16" s="34"/>
      <c r="F16" s="34"/>
      <c r="G16" s="34"/>
      <c r="H16" s="34"/>
      <c r="I16" s="34"/>
      <c r="J16" s="14">
        <f>+'DINAMICA SOCIAL 207-A'!O16</f>
        <v>40.714285714285715</v>
      </c>
      <c r="K16" s="5">
        <v>70</v>
      </c>
    </row>
    <row r="17" spans="2:11" x14ac:dyDescent="0.25">
      <c r="B17" s="7">
        <f t="shared" si="1"/>
        <v>9</v>
      </c>
      <c r="C17" s="4" t="s">
        <v>165</v>
      </c>
      <c r="D17" s="34" t="s">
        <v>166</v>
      </c>
      <c r="E17" s="34"/>
      <c r="F17" s="34"/>
      <c r="G17" s="34"/>
      <c r="H17" s="34"/>
      <c r="I17" s="34"/>
      <c r="J17" s="14">
        <f>+'DINAMICA SOCIAL 207-A'!O17</f>
        <v>34.285714285714285</v>
      </c>
      <c r="K17" s="14">
        <f>+J17</f>
        <v>34.285714285714285</v>
      </c>
    </row>
    <row r="18" spans="2:11" x14ac:dyDescent="0.25">
      <c r="B18" s="7">
        <f t="shared" si="1"/>
        <v>10</v>
      </c>
      <c r="C18" s="4" t="s">
        <v>167</v>
      </c>
      <c r="D18" s="34" t="s">
        <v>168</v>
      </c>
      <c r="E18" s="34"/>
      <c r="F18" s="34"/>
      <c r="G18" s="34"/>
      <c r="H18" s="34"/>
      <c r="I18" s="34"/>
      <c r="J18" s="14">
        <f>+'DINAMICA SOCIAL 207-A'!O18</f>
        <v>42.857142857142854</v>
      </c>
      <c r="K18" s="14">
        <f t="shared" ref="K18:K26" si="2">+J18</f>
        <v>42.857142857142854</v>
      </c>
    </row>
    <row r="19" spans="2:11" x14ac:dyDescent="0.25">
      <c r="B19" s="7">
        <f t="shared" si="1"/>
        <v>11</v>
      </c>
      <c r="C19" s="4" t="s">
        <v>169</v>
      </c>
      <c r="D19" s="34" t="s">
        <v>170</v>
      </c>
      <c r="E19" s="34"/>
      <c r="F19" s="34"/>
      <c r="G19" s="34"/>
      <c r="H19" s="34"/>
      <c r="I19" s="34"/>
      <c r="J19" s="14">
        <f>+'DINAMICA SOCIAL 207-A'!O19</f>
        <v>41.428571428571431</v>
      </c>
      <c r="K19" s="14">
        <v>80</v>
      </c>
    </row>
    <row r="20" spans="2:11" x14ac:dyDescent="0.25">
      <c r="B20" s="7">
        <f t="shared" si="1"/>
        <v>12</v>
      </c>
      <c r="C20" s="4" t="s">
        <v>171</v>
      </c>
      <c r="D20" s="34" t="s">
        <v>172</v>
      </c>
      <c r="E20" s="34"/>
      <c r="F20" s="34"/>
      <c r="G20" s="34"/>
      <c r="H20" s="34"/>
      <c r="I20" s="34"/>
      <c r="J20" s="14">
        <f>+'DINAMICA SOCIAL 207-A'!O20</f>
        <v>38.571428571428569</v>
      </c>
      <c r="K20" s="14">
        <f t="shared" si="2"/>
        <v>38.571428571428569</v>
      </c>
    </row>
    <row r="21" spans="2:11" x14ac:dyDescent="0.25">
      <c r="B21" s="7">
        <f t="shared" si="1"/>
        <v>13</v>
      </c>
      <c r="C21" s="4" t="s">
        <v>173</v>
      </c>
      <c r="D21" s="34" t="s">
        <v>174</v>
      </c>
      <c r="E21" s="34"/>
      <c r="F21" s="34"/>
      <c r="G21" s="34"/>
      <c r="H21" s="34"/>
      <c r="I21" s="34"/>
      <c r="J21" s="14">
        <f>+'DINAMICA SOCIAL 207-A'!O21</f>
        <v>42.857142857142854</v>
      </c>
      <c r="K21" s="14">
        <f t="shared" si="2"/>
        <v>42.857142857142854</v>
      </c>
    </row>
    <row r="22" spans="2:11" x14ac:dyDescent="0.25">
      <c r="B22" s="7">
        <f t="shared" si="1"/>
        <v>14</v>
      </c>
      <c r="C22" s="4" t="s">
        <v>175</v>
      </c>
      <c r="D22" s="34" t="s">
        <v>176</v>
      </c>
      <c r="E22" s="34"/>
      <c r="F22" s="34"/>
      <c r="G22" s="34"/>
      <c r="H22" s="34"/>
      <c r="I22" s="34"/>
      <c r="J22" s="14">
        <f>+'DINAMICA SOCIAL 207-A'!O22</f>
        <v>39.285714285714285</v>
      </c>
      <c r="K22" s="14">
        <f t="shared" si="2"/>
        <v>39.285714285714285</v>
      </c>
    </row>
    <row r="23" spans="2:11" x14ac:dyDescent="0.25">
      <c r="B23" s="7">
        <f t="shared" si="1"/>
        <v>15</v>
      </c>
      <c r="C23" s="4" t="s">
        <v>177</v>
      </c>
      <c r="D23" s="34" t="s">
        <v>178</v>
      </c>
      <c r="E23" s="34"/>
      <c r="F23" s="34"/>
      <c r="G23" s="34"/>
      <c r="H23" s="34"/>
      <c r="I23" s="34"/>
      <c r="J23" s="14">
        <f>+'DINAMICA SOCIAL 207-A'!O23</f>
        <v>42.142857142857146</v>
      </c>
      <c r="K23" s="14">
        <f t="shared" si="2"/>
        <v>42.142857142857146</v>
      </c>
    </row>
    <row r="24" spans="2:11" x14ac:dyDescent="0.25">
      <c r="B24" s="7">
        <f t="shared" si="1"/>
        <v>16</v>
      </c>
      <c r="C24" s="4" t="s">
        <v>179</v>
      </c>
      <c r="D24" s="34" t="s">
        <v>180</v>
      </c>
      <c r="E24" s="34"/>
      <c r="F24" s="34"/>
      <c r="G24" s="34"/>
      <c r="H24" s="34"/>
      <c r="I24" s="34"/>
      <c r="J24" s="14">
        <f>+'DINAMICA SOCIAL 207-A'!O24</f>
        <v>39.285714285714285</v>
      </c>
      <c r="K24" s="14">
        <f t="shared" si="2"/>
        <v>39.285714285714285</v>
      </c>
    </row>
    <row r="25" spans="2:11" x14ac:dyDescent="0.25">
      <c r="B25" s="7">
        <f t="shared" si="1"/>
        <v>17</v>
      </c>
      <c r="C25" s="4" t="s">
        <v>181</v>
      </c>
      <c r="D25" s="34" t="s">
        <v>182</v>
      </c>
      <c r="E25" s="34"/>
      <c r="F25" s="34"/>
      <c r="G25" s="34"/>
      <c r="H25" s="34"/>
      <c r="I25" s="34"/>
      <c r="J25" s="14">
        <f>+'DINAMICA SOCIAL 207-A'!O25</f>
        <v>38.857142857142854</v>
      </c>
      <c r="K25" s="14">
        <f t="shared" si="2"/>
        <v>38.857142857142854</v>
      </c>
    </row>
    <row r="26" spans="2:11" x14ac:dyDescent="0.25">
      <c r="B26" s="7">
        <f t="shared" si="1"/>
        <v>18</v>
      </c>
      <c r="C26" s="4" t="s">
        <v>183</v>
      </c>
      <c r="D26" s="34" t="s">
        <v>184</v>
      </c>
      <c r="E26" s="34"/>
      <c r="F26" s="34"/>
      <c r="G26" s="34"/>
      <c r="H26" s="34"/>
      <c r="I26" s="34"/>
      <c r="J26" s="14">
        <f>+'DINAMICA SOCIAL 207-A'!O26</f>
        <v>37.714285714285715</v>
      </c>
      <c r="K26" s="14">
        <f t="shared" si="2"/>
        <v>37.714285714285715</v>
      </c>
    </row>
    <row r="27" spans="2:11" x14ac:dyDescent="0.25">
      <c r="B27" s="7">
        <f t="shared" si="1"/>
        <v>19</v>
      </c>
      <c r="C27" s="7"/>
      <c r="D27" s="37"/>
      <c r="E27" s="37"/>
      <c r="F27" s="37"/>
      <c r="G27" s="37"/>
      <c r="H27" s="37"/>
      <c r="I27" s="37"/>
      <c r="J27" s="14"/>
      <c r="K27" s="5"/>
    </row>
    <row r="28" spans="2:11" x14ac:dyDescent="0.25">
      <c r="B28" s="7">
        <f t="shared" si="1"/>
        <v>20</v>
      </c>
      <c r="C28" s="7"/>
      <c r="D28" s="37"/>
      <c r="E28" s="37"/>
      <c r="F28" s="37"/>
      <c r="G28" s="37"/>
      <c r="H28" s="37"/>
      <c r="I28" s="37"/>
      <c r="J28" s="14"/>
      <c r="K28" s="5"/>
    </row>
    <row r="29" spans="2:11" x14ac:dyDescent="0.25">
      <c r="B29" s="7">
        <f t="shared" si="1"/>
        <v>21</v>
      </c>
      <c r="C29" s="7"/>
      <c r="D29" s="37"/>
      <c r="E29" s="37"/>
      <c r="F29" s="37"/>
      <c r="G29" s="37"/>
      <c r="H29" s="37"/>
      <c r="I29" s="37"/>
      <c r="J29" s="14"/>
      <c r="K29" s="5"/>
    </row>
    <row r="30" spans="2:11" x14ac:dyDescent="0.25">
      <c r="B30" s="7">
        <f t="shared" si="1"/>
        <v>22</v>
      </c>
      <c r="C30" s="7"/>
      <c r="D30" s="37"/>
      <c r="E30" s="37"/>
      <c r="F30" s="37"/>
      <c r="G30" s="37"/>
      <c r="H30" s="37"/>
      <c r="I30" s="37"/>
      <c r="J30" s="14"/>
      <c r="K30" s="5"/>
    </row>
    <row r="31" spans="2:11" x14ac:dyDescent="0.25">
      <c r="B31" s="7">
        <f t="shared" si="1"/>
        <v>23</v>
      </c>
      <c r="C31" s="7"/>
      <c r="D31" s="37"/>
      <c r="E31" s="37"/>
      <c r="F31" s="37"/>
      <c r="G31" s="37"/>
      <c r="H31" s="37"/>
      <c r="I31" s="37"/>
      <c r="J31" s="14"/>
      <c r="K31" s="5"/>
    </row>
    <row r="32" spans="2:11" x14ac:dyDescent="0.25">
      <c r="B32" s="7">
        <f t="shared" si="1"/>
        <v>24</v>
      </c>
      <c r="C32" s="7"/>
      <c r="D32" s="37"/>
      <c r="E32" s="37"/>
      <c r="F32" s="37"/>
      <c r="G32" s="37"/>
      <c r="H32" s="37"/>
      <c r="I32" s="37"/>
      <c r="J32" s="14"/>
      <c r="K32" s="5"/>
    </row>
    <row r="33" spans="2:11" x14ac:dyDescent="0.25">
      <c r="B33" s="7">
        <f t="shared" si="1"/>
        <v>25</v>
      </c>
      <c r="C33" s="7"/>
      <c r="D33" s="37"/>
      <c r="E33" s="37"/>
      <c r="F33" s="37"/>
      <c r="G33" s="37"/>
      <c r="H33" s="37"/>
      <c r="I33" s="37"/>
      <c r="J33" s="14"/>
      <c r="K33" s="5"/>
    </row>
    <row r="34" spans="2:11" x14ac:dyDescent="0.25">
      <c r="B34" s="7">
        <f t="shared" si="1"/>
        <v>26</v>
      </c>
      <c r="C34" s="7"/>
      <c r="D34" s="37"/>
      <c r="E34" s="37"/>
      <c r="F34" s="37"/>
      <c r="G34" s="37"/>
      <c r="H34" s="37"/>
      <c r="I34" s="37"/>
      <c r="J34" s="14"/>
      <c r="K34" s="5"/>
    </row>
    <row r="35" spans="2:11" x14ac:dyDescent="0.25">
      <c r="B35" s="7">
        <f t="shared" si="1"/>
        <v>27</v>
      </c>
      <c r="C35" s="7"/>
      <c r="D35" s="37"/>
      <c r="E35" s="37"/>
      <c r="F35" s="37"/>
      <c r="G35" s="37"/>
      <c r="H35" s="37"/>
      <c r="I35" s="37"/>
      <c r="J35" s="14"/>
      <c r="K35" s="5"/>
    </row>
    <row r="36" spans="2:11" x14ac:dyDescent="0.25">
      <c r="B36" s="7">
        <f t="shared" si="1"/>
        <v>28</v>
      </c>
      <c r="C36" s="7"/>
      <c r="D36" s="37"/>
      <c r="E36" s="37"/>
      <c r="F36" s="37"/>
      <c r="G36" s="37"/>
      <c r="H36" s="37"/>
      <c r="I36" s="37"/>
      <c r="J36" s="14"/>
      <c r="K36" s="5"/>
    </row>
    <row r="37" spans="2:11" x14ac:dyDescent="0.25">
      <c r="B37" s="7">
        <f t="shared" si="1"/>
        <v>29</v>
      </c>
      <c r="C37" s="7"/>
      <c r="D37" s="37"/>
      <c r="E37" s="37"/>
      <c r="F37" s="37"/>
      <c r="G37" s="37"/>
      <c r="H37" s="37"/>
      <c r="I37" s="37"/>
      <c r="J37" s="14"/>
      <c r="K37" s="5"/>
    </row>
    <row r="38" spans="2:11" x14ac:dyDescent="0.25">
      <c r="B38" s="7">
        <f t="shared" si="1"/>
        <v>30</v>
      </c>
      <c r="C38" s="7"/>
      <c r="D38" s="37"/>
      <c r="E38" s="37"/>
      <c r="F38" s="37"/>
      <c r="G38" s="37"/>
      <c r="H38" s="37"/>
      <c r="I38" s="37"/>
      <c r="J38" s="14"/>
      <c r="K38" s="5"/>
    </row>
    <row r="39" spans="2:11" x14ac:dyDescent="0.25">
      <c r="B39" s="7">
        <f t="shared" si="1"/>
        <v>31</v>
      </c>
      <c r="C39" s="7"/>
      <c r="D39" s="37"/>
      <c r="E39" s="37"/>
      <c r="F39" s="37"/>
      <c r="G39" s="37"/>
      <c r="H39" s="37"/>
      <c r="I39" s="37"/>
      <c r="J39" s="14"/>
      <c r="K39" s="5"/>
    </row>
    <row r="40" spans="2:11" x14ac:dyDescent="0.25">
      <c r="B40" s="7">
        <f t="shared" si="1"/>
        <v>32</v>
      </c>
      <c r="C40" s="7"/>
      <c r="D40" s="37"/>
      <c r="E40" s="37"/>
      <c r="F40" s="37"/>
      <c r="G40" s="37"/>
      <c r="H40" s="37"/>
      <c r="I40" s="37"/>
      <c r="J40" s="14"/>
      <c r="K40" s="5"/>
    </row>
    <row r="41" spans="2:11" x14ac:dyDescent="0.25">
      <c r="B41" s="7">
        <f t="shared" si="1"/>
        <v>33</v>
      </c>
      <c r="C41" s="7"/>
      <c r="D41" s="37"/>
      <c r="E41" s="37"/>
      <c r="F41" s="37"/>
      <c r="G41" s="37"/>
      <c r="H41" s="37"/>
      <c r="I41" s="37"/>
      <c r="J41" s="14"/>
      <c r="K41" s="5"/>
    </row>
    <row r="42" spans="2:11" x14ac:dyDescent="0.25">
      <c r="B42" s="7">
        <f t="shared" si="1"/>
        <v>34</v>
      </c>
      <c r="C42" s="7"/>
      <c r="D42" s="37"/>
      <c r="E42" s="37"/>
      <c r="F42" s="37"/>
      <c r="G42" s="37"/>
      <c r="H42" s="37"/>
      <c r="I42" s="37"/>
      <c r="J42" s="14"/>
      <c r="K42" s="5"/>
    </row>
    <row r="43" spans="2:11" x14ac:dyDescent="0.25">
      <c r="B43" s="7">
        <f t="shared" si="1"/>
        <v>35</v>
      </c>
      <c r="C43" s="7"/>
      <c r="D43" s="37"/>
      <c r="E43" s="37"/>
      <c r="F43" s="37"/>
      <c r="G43" s="37"/>
      <c r="H43" s="37"/>
      <c r="I43" s="37"/>
      <c r="J43" s="14"/>
      <c r="K43" s="5"/>
    </row>
    <row r="44" spans="2:11" x14ac:dyDescent="0.25">
      <c r="B44" s="7">
        <f t="shared" si="1"/>
        <v>36</v>
      </c>
      <c r="C44" s="7"/>
      <c r="D44" s="37"/>
      <c r="E44" s="37"/>
      <c r="F44" s="37"/>
      <c r="G44" s="37"/>
      <c r="H44" s="37"/>
      <c r="I44" s="37"/>
      <c r="J44" s="14"/>
      <c r="K44" s="5"/>
    </row>
    <row r="45" spans="2:11" x14ac:dyDescent="0.25">
      <c r="B45" s="7">
        <f t="shared" si="1"/>
        <v>37</v>
      </c>
      <c r="C45" s="8"/>
      <c r="D45" s="37"/>
      <c r="E45" s="37"/>
      <c r="F45" s="37"/>
      <c r="G45" s="37"/>
      <c r="H45" s="37"/>
      <c r="I45" s="37"/>
      <c r="J45" s="14"/>
      <c r="K45" s="5"/>
    </row>
    <row r="46" spans="2:11" x14ac:dyDescent="0.25">
      <c r="B46" s="7">
        <f t="shared" si="1"/>
        <v>38</v>
      </c>
      <c r="C46" s="8"/>
      <c r="D46" s="37"/>
      <c r="E46" s="37"/>
      <c r="F46" s="37"/>
      <c r="G46" s="37"/>
      <c r="H46" s="37"/>
      <c r="I46" s="37"/>
      <c r="J46" s="14"/>
      <c r="K46" s="5"/>
    </row>
    <row r="47" spans="2:11" x14ac:dyDescent="0.25">
      <c r="B47" s="7">
        <f t="shared" si="1"/>
        <v>39</v>
      </c>
      <c r="C47" s="8"/>
      <c r="D47" s="37"/>
      <c r="E47" s="37"/>
      <c r="F47" s="37"/>
      <c r="G47" s="37"/>
      <c r="H47" s="37"/>
      <c r="I47" s="37"/>
      <c r="J47" s="14"/>
      <c r="K47" s="5"/>
    </row>
    <row r="48" spans="2:11" x14ac:dyDescent="0.25">
      <c r="B48" s="7">
        <f t="shared" si="1"/>
        <v>40</v>
      </c>
      <c r="C48" s="8"/>
      <c r="D48" s="37"/>
      <c r="E48" s="37"/>
      <c r="F48" s="37"/>
      <c r="G48" s="37"/>
      <c r="H48" s="37"/>
      <c r="I48" s="37"/>
      <c r="J48" s="14"/>
      <c r="K48" s="5"/>
    </row>
    <row r="49" spans="3:11" x14ac:dyDescent="0.25">
      <c r="C49" s="32"/>
      <c r="D49" s="32"/>
      <c r="E49" s="1"/>
    </row>
    <row r="50" spans="3:11" x14ac:dyDescent="0.25">
      <c r="C50" s="32"/>
      <c r="D50" s="32"/>
      <c r="E50" s="1"/>
      <c r="H50" s="33" t="s">
        <v>17</v>
      </c>
      <c r="I50" s="33"/>
      <c r="J50" s="5">
        <f>COUNTIF(K9:K48,"&gt;=70")</f>
        <v>5</v>
      </c>
      <c r="K50" s="1"/>
    </row>
    <row r="51" spans="3:11" x14ac:dyDescent="0.25">
      <c r="C51" s="32"/>
      <c r="D51" s="32"/>
      <c r="E51" s="10"/>
      <c r="H51" s="33" t="s">
        <v>18</v>
      </c>
      <c r="I51" s="33"/>
      <c r="J51" s="5">
        <f>COUNTIF(K9:K48,"&lt;70")</f>
        <v>13</v>
      </c>
      <c r="K51" s="1"/>
    </row>
    <row r="52" spans="3:11" x14ac:dyDescent="0.25">
      <c r="C52" s="32"/>
      <c r="D52" s="32"/>
      <c r="E52" s="32"/>
      <c r="H52" s="33" t="s">
        <v>19</v>
      </c>
      <c r="I52" s="33"/>
      <c r="J52" s="5">
        <f>COUNT(J9:J48)</f>
        <v>18</v>
      </c>
      <c r="K52" s="1"/>
    </row>
    <row r="53" spans="3:11" x14ac:dyDescent="0.25">
      <c r="C53" s="32"/>
      <c r="D53" s="32"/>
      <c r="E53" s="1"/>
      <c r="H53" s="39" t="s">
        <v>14</v>
      </c>
      <c r="I53" s="39"/>
      <c r="J53" s="11">
        <f>J50/J52</f>
        <v>0.27777777777777779</v>
      </c>
      <c r="K53" s="17"/>
    </row>
    <row r="54" spans="3:11" x14ac:dyDescent="0.25">
      <c r="C54" s="32"/>
      <c r="D54" s="32"/>
      <c r="E54" s="1"/>
      <c r="H54" s="39" t="s">
        <v>15</v>
      </c>
      <c r="I54" s="39"/>
      <c r="J54" s="11">
        <f>J51/J52</f>
        <v>0.72222222222222221</v>
      </c>
      <c r="K54" s="18"/>
    </row>
    <row r="55" spans="3:11" x14ac:dyDescent="0.25">
      <c r="C55" s="32"/>
      <c r="D55" s="32"/>
      <c r="E55" s="10"/>
    </row>
    <row r="56" spans="3:11" x14ac:dyDescent="0.25">
      <c r="C56" s="1"/>
      <c r="D56" s="1"/>
      <c r="E56" s="10"/>
    </row>
    <row r="58" spans="3:11" x14ac:dyDescent="0.25">
      <c r="J58" s="32"/>
      <c r="K58" s="32"/>
    </row>
    <row r="59" spans="3:11" x14ac:dyDescent="0.25">
      <c r="J59" s="29"/>
      <c r="K59" s="29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TALLER DE ETICA</vt:lpstr>
      <vt:lpstr>DINAMICA SOCIAL 207-A</vt:lpstr>
      <vt:lpstr>DINAMICA SOCIAL 207-C</vt:lpstr>
      <vt:lpstr>FINAL 207-B</vt:lpstr>
      <vt:lpstr>FINAL 207-A</vt:lpstr>
      <vt:lpstr>FINAL 207-C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Lenovo</cp:lastModifiedBy>
  <cp:lastPrinted>2023-03-14T22:59:01Z</cp:lastPrinted>
  <dcterms:created xsi:type="dcterms:W3CDTF">2023-03-14T19:16:59Z</dcterms:created>
  <dcterms:modified xsi:type="dcterms:W3CDTF">2023-05-31T02:07:33Z</dcterms:modified>
</cp:coreProperties>
</file>