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2023\febrero-julio\SGI\DOCENCIA\"/>
    </mc:Choice>
  </mc:AlternateContent>
  <xr:revisionPtr revIDLastSave="0" documentId="13_ncr:1_{CA209710-5F9E-4058-88E7-17E8D183EB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2" l="1"/>
  <c r="M28" i="2"/>
  <c r="F28" i="2"/>
  <c r="G28" i="2"/>
  <c r="H28" i="2"/>
  <c r="J28" i="2"/>
  <c r="K28" i="2"/>
  <c r="L28" i="2"/>
  <c r="M28" i="1" l="1"/>
  <c r="N28" i="1"/>
  <c r="F28" i="1"/>
  <c r="G28" i="1"/>
  <c r="H28" i="1"/>
  <c r="J28" i="1"/>
  <c r="K28" i="1"/>
  <c r="E28" i="1"/>
  <c r="L28" i="1" s="1"/>
  <c r="I17" i="1"/>
  <c r="I14" i="1"/>
  <c r="I15" i="1"/>
  <c r="I1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I15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16" i="1"/>
  <c r="I28" i="1" l="1"/>
  <c r="I14" i="2"/>
  <c r="I28" i="2" s="1"/>
  <c r="E28" i="2"/>
  <c r="I28" i="5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<sst xmlns="http://schemas.openxmlformats.org/spreadsheetml/2006/main" count="189" uniqueCount="55">
  <si>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</si>
  <si>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</si>
  <si>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</si>
  <si>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</si>
  <si>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</si>
  <si>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</si>
  <si>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</si>
  <si>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</si>
  <si>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</si>
  <si>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</si>
  <si>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</si>
  <si>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</si>
  <si>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</si>
  <si>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</si>
  <si>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</si>
  <si>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</si>
  <si>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</si>
  <si>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</si>
  <si>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</si>
  <si>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</si>
  <si>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</si>
  <si>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</si>
  <si>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</si>
  <si>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</si>
  <si>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</si>
  <si>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</si>
  <si>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</si>
  <si>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</si>
  <si>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</si>
  <si>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</si>
  <si>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</si>
  <si>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</si>
  <si>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</si>
  <si>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</si>
  <si>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</si>
  <si>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LENGUAJES Y AUTOMATAS II</t>
  </si>
  <si>
    <t>MASI ENEIDA YAZMIN HONORATO RODRIGUEZ</t>
  </si>
  <si>
    <t>II</t>
  </si>
  <si>
    <t>S/E</t>
  </si>
  <si>
    <t>1°</t>
  </si>
  <si>
    <t>ISIC</t>
  </si>
  <si>
    <t>2°</t>
  </si>
  <si>
    <t>3°</t>
  </si>
  <si>
    <t>4°</t>
  </si>
  <si>
    <t>III</t>
  </si>
  <si>
    <t>TOPICOS DE INTELIGENCIA DE NEGOCIOS II</t>
  </si>
  <si>
    <t>PROGRAMACION ORIENTADA A OBJETOS</t>
  </si>
  <si>
    <t>INTELIGENCIA ARTIFICIAL</t>
  </si>
  <si>
    <t>FUNDAMENTOS DE BASE DE DATOS</t>
  </si>
  <si>
    <t>404A</t>
  </si>
  <si>
    <t>804A</t>
  </si>
  <si>
    <t>604A</t>
  </si>
  <si>
    <t>204C</t>
  </si>
  <si>
    <t>TIN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</si>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</sst>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0" fontId="1" fillId="0" borderId="9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" workbookViewId="0">
      <selection activeCell="F16" sqref="F1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39</v>
      </c>
      <c r="C8" s="30"/>
      <c r="D8" s="6" t="s">
        <v>6</v>
      </c>
      <c r="E8" s="7">
        <v>5</v>
      </c>
      <c r="F8" s="1"/>
      <c r="G8" s="4" t="s">
        <v>7</v>
      </c>
      <c r="H8" s="7">
        <v>5</v>
      </c>
      <c r="I8" s="36" t="s">
        <v>8</v>
      </c>
      <c r="J8" s="26"/>
      <c r="K8" s="26"/>
      <c r="L8" s="29" t="s">
        <v>54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29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45</v>
      </c>
      <c r="B14" s="11" t="s">
        <v>22</v>
      </c>
      <c r="C14" s="11" t="s">
        <v>53</v>
      </c>
      <c r="D14" s="11" t="s">
        <v>40</v>
      </c>
      <c r="E14" s="11">
        <v>6</v>
      </c>
      <c r="F14" s="11">
        <v>4</v>
      </c>
      <c r="G14" s="11"/>
      <c r="H14" s="12"/>
      <c r="I14" s="11">
        <f>(E14-SUM(F14:G14))-K14</f>
        <v>2</v>
      </c>
      <c r="J14" s="12"/>
      <c r="K14" s="11">
        <v>0</v>
      </c>
      <c r="L14" s="12">
        <v>0</v>
      </c>
      <c r="M14" s="11">
        <v>52</v>
      </c>
      <c r="N14" s="49">
        <v>0.66659999999999997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46</v>
      </c>
      <c r="B15" s="11" t="s">
        <v>22</v>
      </c>
      <c r="C15" s="11" t="s">
        <v>52</v>
      </c>
      <c r="D15" s="11" t="s">
        <v>40</v>
      </c>
      <c r="E15" s="11">
        <v>16</v>
      </c>
      <c r="F15" s="11">
        <v>7</v>
      </c>
      <c r="G15" s="11"/>
      <c r="H15" s="12"/>
      <c r="I15" s="11">
        <f t="shared" ref="I15:I18" si="0">(E15-SUM(F15:G15))-K15</f>
        <v>9</v>
      </c>
      <c r="J15" s="12"/>
      <c r="K15" s="11">
        <v>0</v>
      </c>
      <c r="L15" s="12">
        <v>0</v>
      </c>
      <c r="M15" s="11">
        <v>38</v>
      </c>
      <c r="N15" s="13">
        <v>0.4375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35</v>
      </c>
      <c r="B16" s="11" t="s">
        <v>38</v>
      </c>
      <c r="C16" s="11" t="s">
        <v>51</v>
      </c>
      <c r="D16" s="11" t="s">
        <v>40</v>
      </c>
      <c r="E16" s="11">
        <v>14</v>
      </c>
      <c r="F16" s="11"/>
      <c r="G16" s="11"/>
      <c r="H16" s="12"/>
      <c r="I16" s="11">
        <f t="shared" si="0"/>
        <v>14</v>
      </c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47</v>
      </c>
      <c r="B17" s="11" t="s">
        <v>22</v>
      </c>
      <c r="C17" s="11" t="s">
        <v>50</v>
      </c>
      <c r="D17" s="11" t="s">
        <v>40</v>
      </c>
      <c r="E17" s="11">
        <v>14</v>
      </c>
      <c r="F17" s="11">
        <v>11</v>
      </c>
      <c r="G17" s="11"/>
      <c r="H17" s="12"/>
      <c r="I17" s="11">
        <f t="shared" si="0"/>
        <v>3</v>
      </c>
      <c r="J17" s="12"/>
      <c r="K17" s="11">
        <v>0</v>
      </c>
      <c r="L17" s="12">
        <v>0</v>
      </c>
      <c r="M17" s="11">
        <v>59</v>
      </c>
      <c r="N17" s="49">
        <v>0.78500000000000003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48</v>
      </c>
      <c r="B18" s="11" t="s">
        <v>22</v>
      </c>
      <c r="C18" s="11" t="s">
        <v>49</v>
      </c>
      <c r="D18" s="11" t="s">
        <v>40</v>
      </c>
      <c r="E18" s="11">
        <v>18</v>
      </c>
      <c r="F18" s="11">
        <v>11</v>
      </c>
      <c r="G18" s="11"/>
      <c r="H18" s="12"/>
      <c r="I18" s="11">
        <f t="shared" si="0"/>
        <v>7</v>
      </c>
      <c r="J18" s="12"/>
      <c r="K18" s="11">
        <v>0</v>
      </c>
      <c r="L18" s="12">
        <v>0</v>
      </c>
      <c r="M18" s="11">
        <v>53</v>
      </c>
      <c r="N18" s="13">
        <v>0.61109999999999998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26</v>
      </c>
      <c r="B28" s="17"/>
      <c r="C28" s="17"/>
      <c r="D28" s="17"/>
      <c r="E28" s="17">
        <f>SUM(E14:E27)</f>
        <v>68</v>
      </c>
      <c r="F28" s="17">
        <f t="shared" ref="F28:K28" si="1">SUM(F14:F27)</f>
        <v>33</v>
      </c>
      <c r="G28" s="17">
        <f t="shared" si="1"/>
        <v>0</v>
      </c>
      <c r="H28" s="17">
        <f t="shared" si="1"/>
        <v>0</v>
      </c>
      <c r="I28" s="17">
        <f t="shared" si="1"/>
        <v>35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50.5</v>
      </c>
      <c r="N28" s="22">
        <f>AVERAGE(N14:N27)</f>
        <v>0.62504999999999999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28</v>
      </c>
      <c r="C33" s="26"/>
      <c r="D33" s="26"/>
      <c r="E33" s="1"/>
      <c r="F33" s="1"/>
      <c r="G33" s="27" t="s">
        <v>29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30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2" t="str">
        <f>B10</f>
        <v>MASI ENEIDA YAZMIN HONORATO RODRIGUEZ</v>
      </c>
      <c r="C37" s="43"/>
      <c r="D37" s="43"/>
      <c r="E37" s="21"/>
      <c r="F37" s="21"/>
      <c r="G37" s="42" t="s">
        <v>31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16" sqref="F1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41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6" t="s">
        <v>8</v>
      </c>
      <c r="J8" s="26"/>
      <c r="K8" s="26"/>
      <c r="L8" s="29" t="str">
        <f>'1'!L8</f>
        <v>FEBRERO - JULIO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TOPICOS DE INTELIGENCIA DE NEGOCIOS II</v>
      </c>
      <c r="B14" s="11" t="s">
        <v>22</v>
      </c>
      <c r="C14" s="11" t="str">
        <f>'1'!C14</f>
        <v>TIN</v>
      </c>
      <c r="D14" s="11" t="str">
        <f>'1'!D14</f>
        <v>ISIC</v>
      </c>
      <c r="E14" s="11">
        <f>'1'!E14</f>
        <v>6</v>
      </c>
      <c r="F14" s="11">
        <v>9</v>
      </c>
      <c r="G14" s="11"/>
      <c r="H14" s="12"/>
      <c r="I14" s="11">
        <f t="shared" ref="I14:I17" si="0">(E14-SUM(F14:G14))-K14</f>
        <v>-3</v>
      </c>
      <c r="J14" s="12"/>
      <c r="K14" s="11">
        <v>0</v>
      </c>
      <c r="L14" s="12">
        <v>0</v>
      </c>
      <c r="M14" s="11">
        <v>86.77</v>
      </c>
      <c r="N14" s="13">
        <v>0.44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 t="s">
        <v>37</v>
      </c>
      <c r="C15" s="11" t="str">
        <f>'1'!C15</f>
        <v>204C</v>
      </c>
      <c r="D15" s="11" t="str">
        <f>'1'!D15</f>
        <v>ISIC</v>
      </c>
      <c r="E15" s="11">
        <f>'1'!E15</f>
        <v>16</v>
      </c>
      <c r="F15" s="11">
        <v>12</v>
      </c>
      <c r="G15" s="11"/>
      <c r="H15" s="12"/>
      <c r="I15" s="11">
        <f t="shared" si="0"/>
        <v>4</v>
      </c>
      <c r="J15" s="12"/>
      <c r="K15" s="11">
        <v>0</v>
      </c>
      <c r="L15" s="12">
        <v>0</v>
      </c>
      <c r="M15" s="11">
        <v>56.33</v>
      </c>
      <c r="N15" s="13">
        <v>0.66659999999999997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 t="s">
        <v>44</v>
      </c>
      <c r="C16" s="11" t="str">
        <f>'1'!C16</f>
        <v>604A</v>
      </c>
      <c r="D16" s="11" t="str">
        <f>'1'!D16</f>
        <v>ISIC</v>
      </c>
      <c r="E16" s="11">
        <f>'1'!E16</f>
        <v>14</v>
      </c>
      <c r="F16" s="11">
        <v>15</v>
      </c>
      <c r="G16" s="11"/>
      <c r="H16" s="12"/>
      <c r="I16" s="11">
        <f t="shared" si="0"/>
        <v>-1</v>
      </c>
      <c r="J16" s="12"/>
      <c r="K16" s="11">
        <v>0</v>
      </c>
      <c r="L16" s="12">
        <v>0</v>
      </c>
      <c r="M16" s="11">
        <v>41.08</v>
      </c>
      <c r="N16" s="13">
        <v>0.53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 t="s">
        <v>22</v>
      </c>
      <c r="C17" s="11" t="str">
        <f>'1'!C17</f>
        <v>804A</v>
      </c>
      <c r="D17" s="11" t="str">
        <f>'1'!D17</f>
        <v>ISIC</v>
      </c>
      <c r="E17" s="11">
        <f>'1'!E17</f>
        <v>14</v>
      </c>
      <c r="F17" s="11">
        <v>7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61.25</v>
      </c>
      <c r="N17" s="13">
        <v>0.87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>
        <f>AVERAGE(E14:E17)</f>
        <v>12.5</v>
      </c>
      <c r="F28" s="17">
        <f t="shared" ref="F28:L28" si="1">SUM(F14:F17)</f>
        <v>43</v>
      </c>
      <c r="G28" s="17">
        <f t="shared" si="1"/>
        <v>0</v>
      </c>
      <c r="H28" s="17">
        <f t="shared" si="1"/>
        <v>0</v>
      </c>
      <c r="I28" s="17">
        <f t="shared" si="1"/>
        <v>7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24">
        <f>AVERAGE(M14:M17)</f>
        <v>61.357500000000002</v>
      </c>
      <c r="N28" s="23">
        <f>AVERAGE(N14:N17)</f>
        <v>0.62665000000000004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28</v>
      </c>
      <c r="C33" s="26"/>
      <c r="D33" s="26"/>
      <c r="E33" s="1"/>
      <c r="F33" s="1"/>
      <c r="G33" s="27" t="s">
        <v>29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30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31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33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42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6" t="s">
        <v>8</v>
      </c>
      <c r="J8" s="26"/>
      <c r="K8" s="26"/>
      <c r="L8" s="29" t="str">
        <f>'1'!L8</f>
        <v>FEBRERO - JULIO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/>
      <c r="I14" s="11">
        <f t="shared" ref="I14:I17" si="0">(E14-SUM(F14:G14))-K14</f>
        <v>6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/>
      <c r="I15" s="11">
        <f t="shared" si="0"/>
        <v>16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/>
      <c r="I16" s="11">
        <f t="shared" si="0"/>
        <v>14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/>
      <c r="I17" s="11">
        <f t="shared" si="0"/>
        <v>14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28</v>
      </c>
      <c r="C33" s="26"/>
      <c r="D33" s="26"/>
      <c r="E33" s="1"/>
      <c r="F33" s="1"/>
      <c r="G33" s="27" t="s">
        <v>29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30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31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33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43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6" t="s">
        <v>8</v>
      </c>
      <c r="J8" s="26"/>
      <c r="K8" s="26"/>
      <c r="L8" s="29" t="str">
        <f>'1'!L8</f>
        <v>FEBRERO - JULIO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/>
      <c r="I14" s="11">
        <f t="shared" ref="I14:I17" si="0">(E14-SUM(F14:G14))-K14</f>
        <v>6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/>
      <c r="I15" s="11">
        <f t="shared" si="0"/>
        <v>16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/>
      <c r="I16" s="11">
        <f t="shared" si="0"/>
        <v>14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/>
      <c r="I17" s="11">
        <f t="shared" si="0"/>
        <v>14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28</v>
      </c>
      <c r="C33" s="26"/>
      <c r="D33" s="26"/>
      <c r="E33" s="1"/>
      <c r="F33" s="1"/>
      <c r="G33" s="27" t="s">
        <v>29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30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31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33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34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6" t="s">
        <v>8</v>
      </c>
      <c r="J8" s="26"/>
      <c r="K8" s="26"/>
      <c r="L8" s="29" t="str">
        <f>'1'!L8</f>
        <v>FEBRERO - JULIO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6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>
        <f t="shared" si="0"/>
        <v>0</v>
      </c>
      <c r="I16" s="11">
        <f t="shared" si="1"/>
        <v>14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>
        <f t="shared" si="0"/>
        <v>0</v>
      </c>
      <c r="I17" s="11">
        <f t="shared" si="1"/>
        <v>14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68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68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28</v>
      </c>
      <c r="C33" s="26"/>
      <c r="D33" s="26"/>
      <c r="E33" s="1"/>
      <c r="F33" s="1"/>
      <c r="G33" s="27" t="s">
        <v>29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30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31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2023-03-23T18:50:43Z</dcterms:modified>
</cp:coreProperties>
</file>