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D:\TEC FEB-JUNIO 2023\"/>
    </mc:Choice>
  </mc:AlternateContent>
  <xr:revisionPtr revIDLastSave="0" documentId="13_ncr:1_{B6489A8D-06E9-47E8-8317-9BC58EE6B99B}" xr6:coauthVersionLast="47" xr6:coauthVersionMax="47" xr10:uidLastSave="{00000000-0000-0000-0000-000000000000}"/>
  <bookViews>
    <workbookView xWindow="-103" yWindow="-103" windowWidth="18720" windowHeight="11949" firstSheet="5" activeTab="6" xr2:uid="{00000000-000D-0000-FFFF-FFFF00000000}"/>
  </bookViews>
  <sheets>
    <sheet name="FISICA" sheetId="1" r:id="rId1"/>
    <sheet name="EC. DIFERENCIALES " sheetId="3" r:id="rId2"/>
    <sheet name="EST. P ADMON. 1" sheetId="4" r:id="rId3"/>
    <sheet name="FISICA (2)" sheetId="5" r:id="rId4"/>
    <sheet name="EC. DIFERENCIALES  (2)" sheetId="6" r:id="rId5"/>
    <sheet name="EST P ADMON 1 (2)" sheetId="7" r:id="rId6"/>
    <sheet name="FISICA (3)" sheetId="8" r:id="rId7"/>
    <sheet name="EC. DIFERENCIALES  (3)" sheetId="9" r:id="rId8"/>
    <sheet name="EST P ADMON 1 (3)" sheetId="10" r:id="rId9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4" i="10" l="1"/>
  <c r="N34" i="10"/>
  <c r="M34" i="10"/>
  <c r="L34" i="10"/>
  <c r="K34" i="10"/>
  <c r="J34" i="10"/>
  <c r="O33" i="10"/>
  <c r="O36" i="10" s="1"/>
  <c r="N33" i="10"/>
  <c r="N36" i="10" s="1"/>
  <c r="M33" i="10"/>
  <c r="L33" i="10"/>
  <c r="L36" i="10" s="1"/>
  <c r="K33" i="10"/>
  <c r="K36" i="10" s="1"/>
  <c r="J33" i="10"/>
  <c r="J36" i="10" s="1"/>
  <c r="O32" i="10"/>
  <c r="O35" i="10" s="1"/>
  <c r="N32" i="10"/>
  <c r="N35" i="10" s="1"/>
  <c r="M32" i="10"/>
  <c r="L32" i="10"/>
  <c r="K32" i="10"/>
  <c r="K35" i="10" s="1"/>
  <c r="J32" i="10"/>
  <c r="J35" i="10" s="1"/>
  <c r="P29" i="10"/>
  <c r="P28" i="10"/>
  <c r="P27" i="10"/>
  <c r="P26" i="10"/>
  <c r="P25" i="10"/>
  <c r="P24" i="10"/>
  <c r="P23" i="10"/>
  <c r="P22" i="10"/>
  <c r="P21" i="10"/>
  <c r="P20" i="10"/>
  <c r="P19" i="10"/>
  <c r="P18" i="10"/>
  <c r="B18" i="10"/>
  <c r="B19" i="10" s="1"/>
  <c r="B20" i="10" s="1"/>
  <c r="B21" i="10" s="1"/>
  <c r="B22" i="10" s="1"/>
  <c r="B23" i="10" s="1"/>
  <c r="B24" i="10" s="1"/>
  <c r="B25" i="10" s="1"/>
  <c r="B26" i="10" s="1"/>
  <c r="B27" i="10" s="1"/>
  <c r="B28" i="10" s="1"/>
  <c r="B29" i="10" s="1"/>
  <c r="P17" i="10"/>
  <c r="P16" i="10"/>
  <c r="P15" i="10"/>
  <c r="P14" i="10"/>
  <c r="P13" i="10"/>
  <c r="P12" i="10"/>
  <c r="P11" i="10"/>
  <c r="P10" i="10"/>
  <c r="B10" i="10"/>
  <c r="B11" i="10" s="1"/>
  <c r="B12" i="10" s="1"/>
  <c r="B13" i="10" s="1"/>
  <c r="B14" i="10" s="1"/>
  <c r="B15" i="10" s="1"/>
  <c r="P9" i="10"/>
  <c r="N35" i="9"/>
  <c r="N37" i="9" s="1"/>
  <c r="M35" i="9"/>
  <c r="L35" i="9"/>
  <c r="K35" i="9"/>
  <c r="J35" i="9"/>
  <c r="N34" i="9"/>
  <c r="M34" i="9"/>
  <c r="M37" i="9" s="1"/>
  <c r="L34" i="9"/>
  <c r="K34" i="9"/>
  <c r="K37" i="9" s="1"/>
  <c r="J34" i="9"/>
  <c r="J37" i="9" s="1"/>
  <c r="N33" i="9"/>
  <c r="N36" i="9" s="1"/>
  <c r="M33" i="9"/>
  <c r="M36" i="9" s="1"/>
  <c r="L33" i="9"/>
  <c r="K33" i="9"/>
  <c r="K36" i="9" s="1"/>
  <c r="J33" i="9"/>
  <c r="J36" i="9" s="1"/>
  <c r="O30" i="9"/>
  <c r="O29" i="9"/>
  <c r="O28" i="9"/>
  <c r="O27" i="9"/>
  <c r="O26" i="9"/>
  <c r="O25" i="9"/>
  <c r="O24" i="9"/>
  <c r="O23" i="9"/>
  <c r="O22" i="9"/>
  <c r="O21" i="9"/>
  <c r="O20" i="9"/>
  <c r="O19" i="9"/>
  <c r="O18" i="9"/>
  <c r="O17" i="9"/>
  <c r="O16" i="9"/>
  <c r="O15" i="9"/>
  <c r="O14" i="9"/>
  <c r="O13" i="9"/>
  <c r="O12" i="9"/>
  <c r="O11" i="9"/>
  <c r="O10" i="9"/>
  <c r="B10" i="9"/>
  <c r="B11" i="9" s="1"/>
  <c r="B12" i="9" s="1"/>
  <c r="B13" i="9" s="1"/>
  <c r="B14" i="9" s="1"/>
  <c r="B15" i="9" s="1"/>
  <c r="B16" i="9" s="1"/>
  <c r="B17" i="9" s="1"/>
  <c r="B18" i="9" s="1"/>
  <c r="B19" i="9" s="1"/>
  <c r="B20" i="9" s="1"/>
  <c r="B21" i="9" s="1"/>
  <c r="B22" i="9" s="1"/>
  <c r="B23" i="9" s="1"/>
  <c r="B24" i="9" s="1"/>
  <c r="B25" i="9" s="1"/>
  <c r="B26" i="9" s="1"/>
  <c r="B27" i="9" s="1"/>
  <c r="B28" i="9" s="1"/>
  <c r="B29" i="9" s="1"/>
  <c r="B30" i="9" s="1"/>
  <c r="O9" i="9"/>
  <c r="N27" i="8"/>
  <c r="M27" i="8"/>
  <c r="L27" i="8"/>
  <c r="K27" i="8"/>
  <c r="J27" i="8"/>
  <c r="N26" i="8"/>
  <c r="N29" i="8" s="1"/>
  <c r="M26" i="8"/>
  <c r="M29" i="8" s="1"/>
  <c r="L26" i="8"/>
  <c r="K26" i="8"/>
  <c r="K29" i="8" s="1"/>
  <c r="J26" i="8"/>
  <c r="J29" i="8" s="1"/>
  <c r="N25" i="8"/>
  <c r="N28" i="8" s="1"/>
  <c r="M25" i="8"/>
  <c r="M28" i="8" s="1"/>
  <c r="L25" i="8"/>
  <c r="K25" i="8"/>
  <c r="K28" i="8" s="1"/>
  <c r="J25" i="8"/>
  <c r="J28" i="8" s="1"/>
  <c r="O22" i="8"/>
  <c r="O21" i="8"/>
  <c r="O20" i="8"/>
  <c r="O19" i="8"/>
  <c r="O18" i="8"/>
  <c r="O17" i="8"/>
  <c r="O16" i="8"/>
  <c r="O15" i="8"/>
  <c r="O14" i="8"/>
  <c r="O13" i="8"/>
  <c r="O12" i="8"/>
  <c r="O11" i="8"/>
  <c r="B11" i="8"/>
  <c r="B12" i="8" s="1"/>
  <c r="B13" i="8" s="1"/>
  <c r="B14" i="8" s="1"/>
  <c r="B15" i="8" s="1"/>
  <c r="B16" i="8" s="1"/>
  <c r="B17" i="8" s="1"/>
  <c r="B18" i="8" s="1"/>
  <c r="B19" i="8" s="1"/>
  <c r="B20" i="8" s="1"/>
  <c r="B21" i="8" s="1"/>
  <c r="B22" i="8" s="1"/>
  <c r="O10" i="8"/>
  <c r="B10" i="8"/>
  <c r="O9" i="8"/>
  <c r="P16" i="7"/>
  <c r="O34" i="7"/>
  <c r="N34" i="7"/>
  <c r="M34" i="7"/>
  <c r="L34" i="7"/>
  <c r="K34" i="7"/>
  <c r="J34" i="7"/>
  <c r="O33" i="7"/>
  <c r="O36" i="7" s="1"/>
  <c r="N33" i="7"/>
  <c r="N36" i="7" s="1"/>
  <c r="M33" i="7"/>
  <c r="L33" i="7"/>
  <c r="K33" i="7"/>
  <c r="J33" i="7"/>
  <c r="O32" i="7"/>
  <c r="O35" i="7" s="1"/>
  <c r="N32" i="7"/>
  <c r="M32" i="7"/>
  <c r="L32" i="7"/>
  <c r="K32" i="7"/>
  <c r="J32" i="7"/>
  <c r="P29" i="7"/>
  <c r="P28" i="7"/>
  <c r="P27" i="7"/>
  <c r="P26" i="7"/>
  <c r="P25" i="7"/>
  <c r="P24" i="7"/>
  <c r="P23" i="7"/>
  <c r="P22" i="7"/>
  <c r="P21" i="7"/>
  <c r="P20" i="7"/>
  <c r="P19" i="7"/>
  <c r="P18" i="7"/>
  <c r="P17" i="7"/>
  <c r="P15" i="7"/>
  <c r="P14" i="7"/>
  <c r="P13" i="7"/>
  <c r="P12" i="7"/>
  <c r="P11" i="7"/>
  <c r="P10" i="7"/>
  <c r="B10" i="7"/>
  <c r="B11" i="7" s="1"/>
  <c r="B12" i="7" s="1"/>
  <c r="B13" i="7" s="1"/>
  <c r="B14" i="7" s="1"/>
  <c r="B15" i="7" s="1"/>
  <c r="B18" i="7" s="1"/>
  <c r="B19" i="7" s="1"/>
  <c r="B20" i="7" s="1"/>
  <c r="B21" i="7" s="1"/>
  <c r="B22" i="7" s="1"/>
  <c r="B23" i="7" s="1"/>
  <c r="B24" i="7" s="1"/>
  <c r="B25" i="7" s="1"/>
  <c r="B26" i="7" s="1"/>
  <c r="B27" i="7" s="1"/>
  <c r="B28" i="7" s="1"/>
  <c r="B29" i="7" s="1"/>
  <c r="P9" i="7"/>
  <c r="N37" i="6"/>
  <c r="M37" i="6"/>
  <c r="L36" i="6"/>
  <c r="N35" i="6"/>
  <c r="M35" i="6"/>
  <c r="L35" i="6"/>
  <c r="K35" i="6"/>
  <c r="J35" i="6"/>
  <c r="N34" i="6"/>
  <c r="M34" i="6"/>
  <c r="L34" i="6"/>
  <c r="L37" i="6" s="1"/>
  <c r="K34" i="6"/>
  <c r="J34" i="6"/>
  <c r="J37" i="6" s="1"/>
  <c r="N33" i="6"/>
  <c r="N36" i="6" s="1"/>
  <c r="M33" i="6"/>
  <c r="M36" i="6" s="1"/>
  <c r="L33" i="6"/>
  <c r="K33" i="6"/>
  <c r="J33" i="6"/>
  <c r="J36" i="6" s="1"/>
  <c r="O30" i="6"/>
  <c r="O29" i="6"/>
  <c r="O28" i="6"/>
  <c r="O27" i="6"/>
  <c r="O26" i="6"/>
  <c r="O25" i="6"/>
  <c r="O24" i="6"/>
  <c r="O23" i="6"/>
  <c r="O22" i="6"/>
  <c r="O21" i="6"/>
  <c r="O20" i="6"/>
  <c r="O19" i="6"/>
  <c r="O18" i="6"/>
  <c r="O17" i="6"/>
  <c r="O16" i="6"/>
  <c r="O15" i="6"/>
  <c r="O14" i="6"/>
  <c r="O13" i="6"/>
  <c r="O12" i="6"/>
  <c r="O11" i="6"/>
  <c r="O10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O9" i="6"/>
  <c r="N28" i="5"/>
  <c r="N27" i="5"/>
  <c r="M27" i="5"/>
  <c r="L27" i="5"/>
  <c r="K27" i="5"/>
  <c r="J27" i="5"/>
  <c r="N26" i="5"/>
  <c r="N29" i="5" s="1"/>
  <c r="M26" i="5"/>
  <c r="M29" i="5" s="1"/>
  <c r="L26" i="5"/>
  <c r="L29" i="5" s="1"/>
  <c r="K26" i="5"/>
  <c r="K29" i="5" s="1"/>
  <c r="J26" i="5"/>
  <c r="J29" i="5" s="1"/>
  <c r="N25" i="5"/>
  <c r="M25" i="5"/>
  <c r="M28" i="5" s="1"/>
  <c r="L25" i="5"/>
  <c r="L28" i="5" s="1"/>
  <c r="K25" i="5"/>
  <c r="K28" i="5" s="1"/>
  <c r="J25" i="5"/>
  <c r="J28" i="5" s="1"/>
  <c r="O22" i="5"/>
  <c r="O21" i="5"/>
  <c r="O20" i="5"/>
  <c r="O19" i="5"/>
  <c r="O18" i="5"/>
  <c r="O17" i="5"/>
  <c r="O16" i="5"/>
  <c r="O15" i="5"/>
  <c r="O14" i="5"/>
  <c r="O13" i="5"/>
  <c r="O12" i="5"/>
  <c r="O11" i="5"/>
  <c r="O10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O9" i="5"/>
  <c r="P10" i="4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P27" i="4"/>
  <c r="P28" i="4"/>
  <c r="P9" i="4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9" i="3"/>
  <c r="J25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9" i="1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L29" i="8" l="1"/>
  <c r="L28" i="8"/>
  <c r="O27" i="8"/>
  <c r="O26" i="8"/>
  <c r="O25" i="8"/>
  <c r="O33" i="9"/>
  <c r="L36" i="9"/>
  <c r="L37" i="9"/>
  <c r="M35" i="10"/>
  <c r="M36" i="10"/>
  <c r="P32" i="10"/>
  <c r="L35" i="10"/>
  <c r="P34" i="10"/>
  <c r="P33" i="10"/>
  <c r="O35" i="9"/>
  <c r="O34" i="9"/>
  <c r="J35" i="7"/>
  <c r="J36" i="7"/>
  <c r="M35" i="7"/>
  <c r="N35" i="7"/>
  <c r="L36" i="7"/>
  <c r="M36" i="7"/>
  <c r="L35" i="7"/>
  <c r="K35" i="7"/>
  <c r="K36" i="7"/>
  <c r="P32" i="7"/>
  <c r="P34" i="7"/>
  <c r="P33" i="7"/>
  <c r="P36" i="7" s="1"/>
  <c r="K37" i="6"/>
  <c r="K36" i="6"/>
  <c r="O34" i="6"/>
  <c r="O35" i="6"/>
  <c r="O33" i="6"/>
  <c r="O25" i="5"/>
  <c r="O27" i="5"/>
  <c r="O26" i="5"/>
  <c r="O29" i="5" s="1"/>
  <c r="O33" i="4"/>
  <c r="N33" i="4"/>
  <c r="M33" i="4"/>
  <c r="L33" i="4"/>
  <c r="K33" i="4"/>
  <c r="J33" i="4"/>
  <c r="O32" i="4"/>
  <c r="N32" i="4"/>
  <c r="M32" i="4"/>
  <c r="L32" i="4"/>
  <c r="K32" i="4"/>
  <c r="J32" i="4"/>
  <c r="O31" i="4"/>
  <c r="N31" i="4"/>
  <c r="M31" i="4"/>
  <c r="L31" i="4"/>
  <c r="K31" i="4"/>
  <c r="J31" i="4"/>
  <c r="B28" i="4"/>
  <c r="N35" i="3"/>
  <c r="M35" i="3"/>
  <c r="L35" i="3"/>
  <c r="K35" i="3"/>
  <c r="J35" i="3"/>
  <c r="N34" i="3"/>
  <c r="M34" i="3"/>
  <c r="L34" i="3"/>
  <c r="K34" i="3"/>
  <c r="J34" i="3"/>
  <c r="N33" i="3"/>
  <c r="M33" i="3"/>
  <c r="L33" i="3"/>
  <c r="K33" i="3"/>
  <c r="J33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O29" i="8" l="1"/>
  <c r="O28" i="8"/>
  <c r="O37" i="9"/>
  <c r="O36" i="9"/>
  <c r="P35" i="10"/>
  <c r="P36" i="10"/>
  <c r="P35" i="7"/>
  <c r="O36" i="6"/>
  <c r="O37" i="6"/>
  <c r="O28" i="5"/>
  <c r="M37" i="3"/>
  <c r="K35" i="4"/>
  <c r="M34" i="4"/>
  <c r="M35" i="4"/>
  <c r="K34" i="4"/>
  <c r="L34" i="4"/>
  <c r="L35" i="4"/>
  <c r="K37" i="3"/>
  <c r="J36" i="3"/>
  <c r="J37" i="3"/>
  <c r="N36" i="3"/>
  <c r="N37" i="3"/>
  <c r="M36" i="3"/>
  <c r="O35" i="3"/>
  <c r="L36" i="3"/>
  <c r="L37" i="3"/>
  <c r="K36" i="3"/>
  <c r="P33" i="4"/>
  <c r="O35" i="4"/>
  <c r="N34" i="4"/>
  <c r="N35" i="4"/>
  <c r="O34" i="4"/>
  <c r="J34" i="4"/>
  <c r="J35" i="4"/>
  <c r="P31" i="4"/>
  <c r="P32" i="4"/>
  <c r="O33" i="3"/>
  <c r="O34" i="3"/>
  <c r="K27" i="1"/>
  <c r="L27" i="1"/>
  <c r="M27" i="1"/>
  <c r="N27" i="1"/>
  <c r="J27" i="1"/>
  <c r="K26" i="1"/>
  <c r="L26" i="1"/>
  <c r="M26" i="1"/>
  <c r="N26" i="1"/>
  <c r="K25" i="1"/>
  <c r="L25" i="1"/>
  <c r="M25" i="1"/>
  <c r="N25" i="1"/>
  <c r="J26" i="1"/>
  <c r="P34" i="4" l="1"/>
  <c r="O37" i="3"/>
  <c r="O36" i="3"/>
  <c r="P35" i="4"/>
  <c r="K29" i="1" l="1"/>
  <c r="L29" i="1"/>
  <c r="M29" i="1"/>
  <c r="N29" i="1"/>
  <c r="K28" i="1"/>
  <c r="L28" i="1"/>
  <c r="M28" i="1"/>
  <c r="N28" i="1"/>
  <c r="J29" i="1"/>
  <c r="J28" i="1"/>
  <c r="O27" i="1" l="1"/>
  <c r="O26" i="1"/>
  <c r="O25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O29" i="1" l="1"/>
  <c r="O28" i="1"/>
</calcChain>
</file>

<file path=xl/sharedStrings.xml><?xml version="1.0" encoding="utf-8"?>
<sst xmlns="http://schemas.openxmlformats.org/spreadsheetml/2006/main" count="568" uniqueCount="146">
  <si>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</si>
  <si>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</si>
  <si>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</si>
  <si>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</si>
  <si>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</si>
  <si>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</si>
  <si>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</si>
  <si>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</si>
  <si>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</si>
  <si>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</si>
  <si>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</si>
  <si>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</si>
  <si>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</si>
  <si>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</si>
  <si>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</si>
  <si>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</si>
  <si>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</si>
  <si>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</si>
  <si>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</si>
  <si>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</si>
  <si>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</si>
  <si>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</si>
  <si>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</si>
  <si>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FISICA</t>
  </si>
  <si>
    <t>CAPORAL VALENTIN CESAR EDUARDO</t>
  </si>
  <si>
    <t>MENDOZA CHIGO JONATHAN DE JESUS</t>
  </si>
  <si>
    <t>MIL CASTILLO KARLA MELISSA</t>
  </si>
  <si>
    <t>RIVEROLL SANTOS PABLO</t>
  </si>
  <si>
    <t>TOTO POLITO ROSARIO DEL CARMEN</t>
  </si>
  <si>
    <t>404-B</t>
  </si>
  <si>
    <t>211U0119</t>
  </si>
  <si>
    <t>211U0113</t>
  </si>
  <si>
    <t>211U0082</t>
  </si>
  <si>
    <t>CRUZ JUÁREZ ALONDRA JARED</t>
  </si>
  <si>
    <t>TON LÓPEZ AMÉRICA YAMILET</t>
  </si>
  <si>
    <t>RINCÓN PODROZA OMAR YAEL</t>
  </si>
  <si>
    <t>211U0122</t>
  </si>
  <si>
    <t>GALINDO CATEMAXCA MAYBETH</t>
  </si>
  <si>
    <t>211U0601</t>
  </si>
  <si>
    <t>FIGUEROA GÓMEZ MARÍA FERNANDA</t>
  </si>
  <si>
    <t>211U0085</t>
  </si>
  <si>
    <t>CHIGUIL PÉREZ AURORA</t>
  </si>
  <si>
    <t>211U0078</t>
  </si>
  <si>
    <t>211U0606</t>
  </si>
  <si>
    <t>SOSA AMOROSO ZAIR OTONIEL</t>
  </si>
  <si>
    <t>211U0116</t>
  </si>
  <si>
    <t>MIXTEGA CALLETANO MÓNICA</t>
  </si>
  <si>
    <t>211U0101</t>
  </si>
  <si>
    <t>211U0115</t>
  </si>
  <si>
    <t>211U0072</t>
  </si>
  <si>
    <t>LÓPEZ FIGEROLA ADWIN DE JESUS</t>
  </si>
  <si>
    <t>211U0643</t>
  </si>
  <si>
    <t>211U0100</t>
  </si>
  <si>
    <t>ALVARADO MERLIN CARLOS RAUL</t>
  </si>
  <si>
    <t>ALVARADO MERLIN INGRIS DE LOS ANGELES</t>
  </si>
  <si>
    <t>ARTIGAS MARTINEZ ALEXIS</t>
  </si>
  <si>
    <t>BERNAL ANDRADE JESUS ALEJANDRO</t>
  </si>
  <si>
    <t xml:space="preserve">CANELA AMARO VICTOR </t>
  </si>
  <si>
    <t>CINTO GUILLEN GILBERTO</t>
  </si>
  <si>
    <t>COTO ZAPOT ESTEFANIA</t>
  </si>
  <si>
    <t>DEL ANGEL BAPO LINDA JHOANA</t>
  </si>
  <si>
    <t>DIAZ POLITO CARLOS DAVID</t>
  </si>
  <si>
    <t>ESTRADA CONCHI LEISY</t>
  </si>
  <si>
    <t>FARARONI LOPEZ JULIO CESAR</t>
  </si>
  <si>
    <t>GUEVARA VELAZQUEZ LEONARDO ALEXIS</t>
  </si>
  <si>
    <t>HERNANDEZ SALAZAR GUSTAVO</t>
  </si>
  <si>
    <t>MALAGA MIXTEGA MIGUEL ANGEL</t>
  </si>
  <si>
    <t>MAULEON FLORES JAZMIN</t>
  </si>
  <si>
    <t>MELCHI COTA CRUZ AXEL</t>
  </si>
  <si>
    <t>MIL ORTIZ EMMANUEL ALEJANDRO</t>
  </si>
  <si>
    <t>MIXTEGA SOSA JUAN DANIEL</t>
  </si>
  <si>
    <t>OLIN CAMACHO FLOR DEL CARMEN</t>
  </si>
  <si>
    <t>VENAVIDES RODRIGUEZ ROGELIO DE JESUS</t>
  </si>
  <si>
    <t>ZACARIAS ALVAREZ DAVID ENRIQUE</t>
  </si>
  <si>
    <t>211U0172</t>
  </si>
  <si>
    <t>211U0173</t>
  </si>
  <si>
    <t>211U0098</t>
  </si>
  <si>
    <t>211U0176</t>
  </si>
  <si>
    <t>211U0661</t>
  </si>
  <si>
    <t>211U0179</t>
  </si>
  <si>
    <t>211U0180</t>
  </si>
  <si>
    <t>211U0642</t>
  </si>
  <si>
    <t>MALAGA MALAGA XOCHITIL LITZURY</t>
  </si>
  <si>
    <t>211U0189</t>
  </si>
  <si>
    <t>211U0662</t>
  </si>
  <si>
    <t>211U0190</t>
  </si>
  <si>
    <t>211U0013</t>
  </si>
  <si>
    <t>211U0635</t>
  </si>
  <si>
    <t>211U0547</t>
  </si>
  <si>
    <t>211U0193</t>
  </si>
  <si>
    <t>211U0206</t>
  </si>
  <si>
    <t>ECUACIONES DIFERENCIALES</t>
  </si>
  <si>
    <t>401-B</t>
  </si>
  <si>
    <t>ALVARES MIXTEGA ITZEL ARELY</t>
  </si>
  <si>
    <t>221U0268</t>
  </si>
  <si>
    <t>BUSTAMANTE TOTO BRYAN URIEL</t>
  </si>
  <si>
    <t>221U0274</t>
  </si>
  <si>
    <t>CHAGALA PACHECO FLOR EDITH</t>
  </si>
  <si>
    <t>221U0279</t>
  </si>
  <si>
    <t>CHIGO VELASCO ALEXANDRO</t>
  </si>
  <si>
    <t>221U0280</t>
  </si>
  <si>
    <t>HERNANDEZ CISNEROS CARLOS JOSÉ</t>
  </si>
  <si>
    <t>221U0293</t>
  </si>
  <si>
    <t>HERNANDEZ COSME AURA MABEL</t>
  </si>
  <si>
    <t>221U0295</t>
  </si>
  <si>
    <t>LUCHO MUÑOZ ALEYDIS LISETTE</t>
  </si>
  <si>
    <t>221U0300</t>
  </si>
  <si>
    <t>MENDOZA ACULTECO CLAUDIA JAZMÍN</t>
  </si>
  <si>
    <t>221U0308</t>
  </si>
  <si>
    <t>MORALES HERNANDEZ CRISTHIAN DE JESÚS</t>
  </si>
  <si>
    <t>221U0312</t>
  </si>
  <si>
    <t>MORISCO SANTANA EVELYN</t>
  </si>
  <si>
    <t>221U0346</t>
  </si>
  <si>
    <t>PELAYO DOMINGUEZ DANIELA</t>
  </si>
  <si>
    <t>221U0810</t>
  </si>
  <si>
    <t>221U0319</t>
  </si>
  <si>
    <t>RODRIGUEZ ZAMORA ESTRELLA</t>
  </si>
  <si>
    <t>221U0325</t>
  </si>
  <si>
    <t>ROSARIO OBIL DAVID</t>
  </si>
  <si>
    <t>221U0326</t>
  </si>
  <si>
    <t>TORRES TOM ALINE</t>
  </si>
  <si>
    <t>221U0335</t>
  </si>
  <si>
    <t>USCANGA REYES CHISTOPHER</t>
  </si>
  <si>
    <t>221U0336</t>
  </si>
  <si>
    <t>VARA CHAGALA FELISA GUADALUPE</t>
  </si>
  <si>
    <t>221U0337</t>
  </si>
  <si>
    <t>VERDEJO LUNA AGUSTÍN</t>
  </si>
  <si>
    <t>221U0341</t>
  </si>
  <si>
    <t>ZARAGOZA PALACIOS ALEJANDRA VANESA</t>
  </si>
  <si>
    <t>221U0344</t>
  </si>
  <si>
    <t>ESTADISTICA PARA LA ADMINISTRACION I</t>
  </si>
  <si>
    <t>205-B</t>
  </si>
  <si>
    <t>211U0178</t>
  </si>
  <si>
    <t>201U0550</t>
  </si>
  <si>
    <t>201U0171</t>
  </si>
  <si>
    <t>FEBRERO-JULIO 2023</t>
  </si>
  <si>
    <t>ING. MIGUEL REYES FISCAL</t>
  </si>
  <si>
    <t>FEBRERO - JULIO 2023</t>
  </si>
  <si>
    <t>CASTILLO VELASCO ELIZABETH</t>
  </si>
  <si>
    <t>PITALUA MARTINEZ ANDREA</t>
  </si>
  <si>
    <t>INSTITUTO TECNOLOGICO SUPERIOR DE SAN ANDRES TUXTLA</t>
  </si>
  <si>
    <t>221U0455</t>
  </si>
  <si>
    <t>LOPEZ PALACIOS MARIA JOSE</t>
  </si>
  <si>
    <t>221U0815</t>
  </si>
  <si>
    <t>171U0168</t>
  </si>
  <si>
    <t>171U0159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</si>
</sst>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0" fillId="4" borderId="2" xfId="0" applyFill="1" applyBorder="1"/>
    <xf numFmtId="0" fontId="0" fillId="4" borderId="2" xfId="0" applyFill="1" applyBorder="1" applyAlignment="1">
      <alignment horizontal="center"/>
    </xf>
    <xf numFmtId="1" fontId="1" fillId="4" borderId="2" xfId="0" applyNumberFormat="1" applyFont="1" applyFill="1" applyBorder="1" applyAlignment="1">
      <alignment horizontal="center"/>
    </xf>
    <xf numFmtId="0" fontId="4" fillId="4" borderId="2" xfId="0" applyFont="1" applyFill="1" applyBorder="1"/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4" borderId="2" xfId="0" applyFont="1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0" fontId="0" fillId="0" borderId="2" xfId="0" applyBorder="1" applyAlignment="1">
      <alignment horizontal="center"/>
    </xf>
    <xf numFmtId="14" fontId="4" fillId="0" borderId="0" xfId="0" applyNumberFormat="1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4" borderId="2" xfId="0" applyFont="1" applyFill="1" applyBorder="1" applyAlignment="1">
      <alignment horizontal="left"/>
    </xf>
    <xf numFmtId="0" fontId="6" fillId="0" borderId="1" xfId="0" applyFont="1" applyBorder="1"/>
    <xf numFmtId="14" fontId="4" fillId="0" borderId="1" xfId="0" applyNumberFormat="1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326571</xdr:colOff>
      <xdr:row>29</xdr:row>
      <xdr:rowOff>116633</xdr:rowOff>
    </xdr:from>
    <xdr:to>
      <xdr:col>12</xdr:col>
      <xdr:colOff>426301</xdr:colOff>
      <xdr:row>33</xdr:row>
      <xdr:rowOff>174926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2AABC50-B85E-A5AB-2F17-156A32DEA5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10673" y="5392317"/>
          <a:ext cx="908383" cy="80474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171659</xdr:colOff>
      <xdr:row>37</xdr:row>
      <xdr:rowOff>125605</xdr:rowOff>
    </xdr:from>
    <xdr:to>
      <xdr:col>12</xdr:col>
      <xdr:colOff>276175</xdr:colOff>
      <xdr:row>42</xdr:row>
      <xdr:rowOff>9249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0DC757D-DDEE-F6E6-8855-01F64897E2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58154" y="6816133"/>
          <a:ext cx="908383" cy="80474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389372</xdr:colOff>
      <xdr:row>35</xdr:row>
      <xdr:rowOff>121418</xdr:rowOff>
    </xdr:from>
    <xdr:to>
      <xdr:col>13</xdr:col>
      <xdr:colOff>39253</xdr:colOff>
      <xdr:row>40</xdr:row>
      <xdr:rowOff>5730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C2A2C39-4683-42C2-865B-930970666B3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39431" b="92954" l="41921" r="73171">
                      <a14:foregroundMark x1="66997" y1="63415" x2="67759" y2="63686"/>
                    </a14:backgroundRemoval>
                  </a14:imgEffect>
                  <a14:imgEffect>
                    <a14:sharpenSoften amount="10000"/>
                  </a14:imgEffect>
                  <a14:imgEffect>
                    <a14:saturation sat="300000"/>
                  </a14:imgEffect>
                  <a14:imgEffect>
                    <a14:brightnessContrast bright="10000" contrast="2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43707" t="46113" r="29908" b="12168"/>
        <a:stretch/>
      </xdr:blipFill>
      <xdr:spPr bwMode="auto">
        <a:xfrm>
          <a:off x="5375867" y="6443506"/>
          <a:ext cx="905924" cy="80541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326571</xdr:colOff>
      <xdr:row>29</xdr:row>
      <xdr:rowOff>116633</xdr:rowOff>
    </xdr:from>
    <xdr:to>
      <xdr:col>12</xdr:col>
      <xdr:colOff>426301</xdr:colOff>
      <xdr:row>33</xdr:row>
      <xdr:rowOff>174926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3A04697-0B12-4AEA-9F37-FDC68DA810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12228" y="5352662"/>
          <a:ext cx="905273" cy="79852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171659</xdr:colOff>
      <xdr:row>37</xdr:row>
      <xdr:rowOff>125605</xdr:rowOff>
    </xdr:from>
    <xdr:to>
      <xdr:col>12</xdr:col>
      <xdr:colOff>276175</xdr:colOff>
      <xdr:row>42</xdr:row>
      <xdr:rowOff>9249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B1737EA-94CB-4E5C-9711-132095F708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57316" y="6842091"/>
          <a:ext cx="910059" cy="80892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389372</xdr:colOff>
      <xdr:row>36</xdr:row>
      <xdr:rowOff>121418</xdr:rowOff>
    </xdr:from>
    <xdr:to>
      <xdr:col>13</xdr:col>
      <xdr:colOff>39253</xdr:colOff>
      <xdr:row>41</xdr:row>
      <xdr:rowOff>5730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402ED14-2A18-47BF-BE4E-48C5F9C390D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39431" b="92954" l="41921" r="73171">
                      <a14:foregroundMark x1="66997" y1="63415" x2="67759" y2="63686"/>
                    </a14:backgroundRemoval>
                  </a14:imgEffect>
                  <a14:imgEffect>
                    <a14:sharpenSoften amount="10000"/>
                  </a14:imgEffect>
                  <a14:imgEffect>
                    <a14:saturation sat="300000"/>
                  </a14:imgEffect>
                  <a14:imgEffect>
                    <a14:brightnessContrast bright="10000" contrast="2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43707" t="46113" r="29908" b="12168"/>
        <a:stretch/>
      </xdr:blipFill>
      <xdr:spPr bwMode="auto">
        <a:xfrm>
          <a:off x="5375029" y="6467789"/>
          <a:ext cx="907181" cy="809598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326571</xdr:colOff>
      <xdr:row>29</xdr:row>
      <xdr:rowOff>116633</xdr:rowOff>
    </xdr:from>
    <xdr:to>
      <xdr:col>12</xdr:col>
      <xdr:colOff>426301</xdr:colOff>
      <xdr:row>33</xdr:row>
      <xdr:rowOff>174926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80A7D88-097C-4B1E-A8FE-D176A8C6D5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12228" y="5352662"/>
          <a:ext cx="905273" cy="79852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171659</xdr:colOff>
      <xdr:row>37</xdr:row>
      <xdr:rowOff>125605</xdr:rowOff>
    </xdr:from>
    <xdr:to>
      <xdr:col>12</xdr:col>
      <xdr:colOff>276175</xdr:colOff>
      <xdr:row>42</xdr:row>
      <xdr:rowOff>9249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DFFC9BF-1368-4A32-8F8D-99976F8E1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57316" y="6842091"/>
          <a:ext cx="910059" cy="80892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389372</xdr:colOff>
      <xdr:row>36</xdr:row>
      <xdr:rowOff>121418</xdr:rowOff>
    </xdr:from>
    <xdr:to>
      <xdr:col>13</xdr:col>
      <xdr:colOff>39253</xdr:colOff>
      <xdr:row>41</xdr:row>
      <xdr:rowOff>5730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0189A91-7C0D-4208-9305-0FAACA575BD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39431" b="92954" l="41921" r="73171">
                      <a14:foregroundMark x1="66997" y1="63415" x2="67759" y2="63686"/>
                    </a14:backgroundRemoval>
                  </a14:imgEffect>
                  <a14:imgEffect>
                    <a14:sharpenSoften amount="10000"/>
                  </a14:imgEffect>
                  <a14:imgEffect>
                    <a14:saturation sat="300000"/>
                  </a14:imgEffect>
                  <a14:imgEffect>
                    <a14:brightnessContrast bright="10000" contrast="2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43707" t="46113" r="29908" b="12168"/>
        <a:stretch/>
      </xdr:blipFill>
      <xdr:spPr bwMode="auto">
        <a:xfrm>
          <a:off x="5375029" y="6652847"/>
          <a:ext cx="907181" cy="80959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P35"/>
  <sheetViews>
    <sheetView topLeftCell="B1" zoomScale="140" zoomScaleNormal="140" workbookViewId="0">
      <selection activeCell="N4" sqref="N4:O4"/>
    </sheetView>
  </sheetViews>
  <sheetFormatPr baseColWidth="10" defaultRowHeight="14.6" x14ac:dyDescent="0.4"/>
  <cols>
    <col min="1" max="1" width="1.3046875" customWidth="1"/>
    <col min="2" max="2" width="5" customWidth="1"/>
    <col min="3" max="3" width="10.84375" customWidth="1"/>
    <col min="4" max="9" width="7.69140625" customWidth="1"/>
    <col min="10" max="10" width="7.15234375" customWidth="1"/>
    <col min="11" max="12" width="5.69140625" customWidth="1"/>
    <col min="13" max="13" width="6.3828125" customWidth="1"/>
    <col min="14" max="14" width="5.69140625" customWidth="1"/>
    <col min="15" max="15" width="8.69140625" customWidth="1"/>
    <col min="16" max="17" width="5.69140625" customWidth="1"/>
  </cols>
  <sheetData>
    <row r="2" spans="2:16" ht="15.9" x14ac:dyDescent="0.45">
      <c r="B2" s="24" t="s">
        <v>140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"/>
      <c r="P2" s="2"/>
    </row>
    <row r="3" spans="2:16" x14ac:dyDescent="0.4">
      <c r="C3" s="30" t="s">
        <v>8</v>
      </c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1"/>
      <c r="P3" s="1"/>
    </row>
    <row r="4" spans="2:16" x14ac:dyDescent="0.4">
      <c r="C4" t="s">
        <v>0</v>
      </c>
      <c r="D4" s="31" t="s">
        <v>23</v>
      </c>
      <c r="E4" s="31"/>
      <c r="F4" s="31"/>
      <c r="G4" s="31"/>
      <c r="I4" t="s">
        <v>1</v>
      </c>
      <c r="J4" s="32" t="s">
        <v>92</v>
      </c>
      <c r="K4" s="32"/>
      <c r="M4" t="s">
        <v>2</v>
      </c>
      <c r="N4" s="34">
        <v>45009</v>
      </c>
      <c r="O4" s="34"/>
    </row>
    <row r="5" spans="2:16" ht="6.75" customHeight="1" x14ac:dyDescent="0.4">
      <c r="D5" s="5"/>
      <c r="E5" s="5"/>
      <c r="F5" s="5"/>
      <c r="G5" s="5"/>
    </row>
    <row r="6" spans="2:16" x14ac:dyDescent="0.4">
      <c r="C6" t="s">
        <v>3</v>
      </c>
      <c r="D6" s="32" t="s">
        <v>135</v>
      </c>
      <c r="E6" s="32"/>
      <c r="F6" s="32"/>
      <c r="G6" s="32"/>
      <c r="I6" s="25" t="s">
        <v>21</v>
      </c>
      <c r="J6" s="25"/>
      <c r="K6" s="39" t="s">
        <v>136</v>
      </c>
      <c r="L6" s="39"/>
      <c r="M6" s="39"/>
      <c r="N6" s="39"/>
    </row>
    <row r="7" spans="2:16" ht="11.25" customHeight="1" x14ac:dyDescent="0.4"/>
    <row r="8" spans="2:16" x14ac:dyDescent="0.4">
      <c r="B8" s="3" t="s">
        <v>4</v>
      </c>
      <c r="C8" s="3" t="s">
        <v>6</v>
      </c>
      <c r="D8" s="33" t="s">
        <v>5</v>
      </c>
      <c r="E8" s="33"/>
      <c r="F8" s="33"/>
      <c r="G8" s="33"/>
      <c r="H8" s="33"/>
      <c r="I8" s="33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9" t="s">
        <v>22</v>
      </c>
    </row>
    <row r="9" spans="2:16" x14ac:dyDescent="0.4">
      <c r="B9" s="6">
        <v>1</v>
      </c>
      <c r="C9" s="6" t="s">
        <v>49</v>
      </c>
      <c r="D9" s="21" t="s">
        <v>24</v>
      </c>
      <c r="E9" s="22"/>
      <c r="F9" s="22"/>
      <c r="G9" s="22"/>
      <c r="H9" s="22"/>
      <c r="I9" s="23"/>
      <c r="J9" s="4">
        <v>80</v>
      </c>
      <c r="K9" s="4">
        <v>0</v>
      </c>
      <c r="L9" s="4">
        <v>0</v>
      </c>
      <c r="M9" s="4">
        <v>0</v>
      </c>
      <c r="N9" s="4">
        <v>0</v>
      </c>
      <c r="O9" s="10">
        <f t="shared" ref="O9:O22" si="0">SUM(J9:N9)/5</f>
        <v>16</v>
      </c>
    </row>
    <row r="10" spans="2:16" x14ac:dyDescent="0.4">
      <c r="B10" s="6">
        <f>B9+1</f>
        <v>2</v>
      </c>
      <c r="C10" s="6" t="s">
        <v>42</v>
      </c>
      <c r="D10" s="21" t="s">
        <v>41</v>
      </c>
      <c r="E10" s="22"/>
      <c r="F10" s="22"/>
      <c r="G10" s="22"/>
      <c r="H10" s="22"/>
      <c r="I10" s="23"/>
      <c r="J10" s="4">
        <v>80</v>
      </c>
      <c r="K10" s="4">
        <v>0</v>
      </c>
      <c r="L10" s="4">
        <v>0</v>
      </c>
      <c r="M10" s="4">
        <v>0</v>
      </c>
      <c r="N10" s="4">
        <v>0</v>
      </c>
      <c r="O10" s="10">
        <f t="shared" si="0"/>
        <v>16</v>
      </c>
    </row>
    <row r="11" spans="2:16" x14ac:dyDescent="0.4">
      <c r="B11" s="6">
        <f t="shared" ref="B11:B22" si="1">B10+1</f>
        <v>3</v>
      </c>
      <c r="C11" s="6" t="s">
        <v>32</v>
      </c>
      <c r="D11" s="21" t="s">
        <v>33</v>
      </c>
      <c r="E11" s="22"/>
      <c r="F11" s="22"/>
      <c r="G11" s="22"/>
      <c r="H11" s="22"/>
      <c r="I11" s="23"/>
      <c r="J11" s="4">
        <v>85</v>
      </c>
      <c r="K11" s="4">
        <v>0</v>
      </c>
      <c r="L11" s="4">
        <v>0</v>
      </c>
      <c r="M11" s="4">
        <v>0</v>
      </c>
      <c r="N11" s="4">
        <v>0</v>
      </c>
      <c r="O11" s="10">
        <f t="shared" si="0"/>
        <v>17</v>
      </c>
    </row>
    <row r="12" spans="2:16" x14ac:dyDescent="0.4">
      <c r="B12" s="6">
        <f t="shared" si="1"/>
        <v>4</v>
      </c>
      <c r="C12" s="6" t="s">
        <v>40</v>
      </c>
      <c r="D12" s="21" t="s">
        <v>39</v>
      </c>
      <c r="E12" s="22"/>
      <c r="F12" s="22"/>
      <c r="G12" s="22"/>
      <c r="H12" s="22"/>
      <c r="I12" s="23"/>
      <c r="J12" s="4">
        <v>87</v>
      </c>
      <c r="K12" s="4">
        <v>0</v>
      </c>
      <c r="L12" s="4">
        <v>0</v>
      </c>
      <c r="M12" s="4">
        <v>0</v>
      </c>
      <c r="N12" s="4">
        <v>0</v>
      </c>
      <c r="O12" s="10">
        <f t="shared" si="0"/>
        <v>17.399999999999999</v>
      </c>
    </row>
    <row r="13" spans="2:16" x14ac:dyDescent="0.4">
      <c r="B13" s="6">
        <f t="shared" si="1"/>
        <v>5</v>
      </c>
      <c r="C13" s="6" t="s">
        <v>38</v>
      </c>
      <c r="D13" s="21" t="s">
        <v>37</v>
      </c>
      <c r="E13" s="22"/>
      <c r="F13" s="22"/>
      <c r="G13" s="22"/>
      <c r="H13" s="22"/>
      <c r="I13" s="23"/>
      <c r="J13" s="4">
        <v>85</v>
      </c>
      <c r="K13" s="4">
        <v>0</v>
      </c>
      <c r="L13" s="4">
        <v>0</v>
      </c>
      <c r="M13" s="4">
        <v>0</v>
      </c>
      <c r="N13" s="4">
        <v>0</v>
      </c>
      <c r="O13" s="10">
        <f t="shared" si="0"/>
        <v>17</v>
      </c>
    </row>
    <row r="14" spans="2:16" x14ac:dyDescent="0.4">
      <c r="B14" s="6">
        <f t="shared" si="1"/>
        <v>6</v>
      </c>
      <c r="C14" s="6" t="s">
        <v>51</v>
      </c>
      <c r="D14" s="21" t="s">
        <v>50</v>
      </c>
      <c r="E14" s="22"/>
      <c r="F14" s="22"/>
      <c r="G14" s="22"/>
      <c r="H14" s="22"/>
      <c r="I14" s="23"/>
      <c r="J14" s="4">
        <v>80</v>
      </c>
      <c r="K14" s="4">
        <v>0</v>
      </c>
      <c r="L14" s="4">
        <v>0</v>
      </c>
      <c r="M14" s="4">
        <v>0</v>
      </c>
      <c r="N14" s="4">
        <v>0</v>
      </c>
      <c r="O14" s="10">
        <f t="shared" si="0"/>
        <v>16</v>
      </c>
    </row>
    <row r="15" spans="2:16" x14ac:dyDescent="0.4">
      <c r="B15" s="6">
        <f t="shared" si="1"/>
        <v>7</v>
      </c>
      <c r="C15" s="6" t="s">
        <v>43</v>
      </c>
      <c r="D15" s="21" t="s">
        <v>25</v>
      </c>
      <c r="E15" s="22"/>
      <c r="F15" s="22"/>
      <c r="G15" s="22"/>
      <c r="H15" s="22"/>
      <c r="I15" s="23"/>
      <c r="J15" s="4">
        <v>80</v>
      </c>
      <c r="K15" s="4">
        <v>0</v>
      </c>
      <c r="L15" s="4">
        <v>0</v>
      </c>
      <c r="M15" s="4">
        <v>0</v>
      </c>
      <c r="N15" s="4">
        <v>0</v>
      </c>
      <c r="O15" s="10">
        <f t="shared" si="0"/>
        <v>16</v>
      </c>
    </row>
    <row r="16" spans="2:16" x14ac:dyDescent="0.4">
      <c r="B16" s="6">
        <f t="shared" si="1"/>
        <v>8</v>
      </c>
      <c r="C16" s="6" t="s">
        <v>52</v>
      </c>
      <c r="D16" s="21" t="s">
        <v>26</v>
      </c>
      <c r="E16" s="22"/>
      <c r="F16" s="22"/>
      <c r="G16" s="22"/>
      <c r="H16" s="22"/>
      <c r="I16" s="23"/>
      <c r="J16" s="4">
        <v>85</v>
      </c>
      <c r="K16" s="4">
        <v>0</v>
      </c>
      <c r="L16" s="4">
        <v>0</v>
      </c>
      <c r="M16" s="4">
        <v>0</v>
      </c>
      <c r="N16" s="4">
        <v>0</v>
      </c>
      <c r="O16" s="10">
        <f t="shared" si="0"/>
        <v>17</v>
      </c>
    </row>
    <row r="17" spans="2:15" x14ac:dyDescent="0.4">
      <c r="B17" s="6">
        <f t="shared" si="1"/>
        <v>9</v>
      </c>
      <c r="C17" s="6" t="s">
        <v>47</v>
      </c>
      <c r="D17" s="21" t="s">
        <v>46</v>
      </c>
      <c r="E17" s="22"/>
      <c r="F17" s="22"/>
      <c r="G17" s="22"/>
      <c r="H17" s="22"/>
      <c r="I17" s="23"/>
      <c r="J17" s="4">
        <v>87</v>
      </c>
      <c r="K17" s="4">
        <v>0</v>
      </c>
      <c r="L17" s="4">
        <v>0</v>
      </c>
      <c r="M17" s="4">
        <v>0</v>
      </c>
      <c r="N17" s="4">
        <v>0</v>
      </c>
      <c r="O17" s="10">
        <f t="shared" si="0"/>
        <v>17.399999999999999</v>
      </c>
    </row>
    <row r="18" spans="2:15" x14ac:dyDescent="0.4">
      <c r="B18" s="6">
        <f t="shared" si="1"/>
        <v>10</v>
      </c>
      <c r="C18" s="6" t="s">
        <v>31</v>
      </c>
      <c r="D18" s="21" t="s">
        <v>35</v>
      </c>
      <c r="E18" s="22"/>
      <c r="F18" s="22"/>
      <c r="G18" s="22"/>
      <c r="H18" s="22"/>
      <c r="I18" s="23"/>
      <c r="J18" s="4">
        <v>88</v>
      </c>
      <c r="K18" s="4">
        <v>0</v>
      </c>
      <c r="L18" s="4">
        <v>0</v>
      </c>
      <c r="M18" s="4">
        <v>0</v>
      </c>
      <c r="N18" s="4">
        <v>0</v>
      </c>
      <c r="O18" s="10">
        <f t="shared" si="0"/>
        <v>17.600000000000001</v>
      </c>
    </row>
    <row r="19" spans="2:15" x14ac:dyDescent="0.4">
      <c r="B19" s="6">
        <f t="shared" si="1"/>
        <v>11</v>
      </c>
      <c r="C19" s="6" t="s">
        <v>48</v>
      </c>
      <c r="D19" s="21" t="s">
        <v>27</v>
      </c>
      <c r="E19" s="22"/>
      <c r="F19" s="22"/>
      <c r="G19" s="22"/>
      <c r="H19" s="22"/>
      <c r="I19" s="23"/>
      <c r="J19" s="4">
        <v>80</v>
      </c>
      <c r="K19" s="4">
        <v>0</v>
      </c>
      <c r="L19" s="4">
        <v>0</v>
      </c>
      <c r="M19" s="4">
        <v>0</v>
      </c>
      <c r="N19" s="4">
        <v>0</v>
      </c>
      <c r="O19" s="10">
        <f t="shared" si="0"/>
        <v>16</v>
      </c>
    </row>
    <row r="20" spans="2:15" x14ac:dyDescent="0.4">
      <c r="B20" s="6">
        <f t="shared" si="1"/>
        <v>12</v>
      </c>
      <c r="C20" s="6" t="s">
        <v>45</v>
      </c>
      <c r="D20" s="21" t="s">
        <v>44</v>
      </c>
      <c r="E20" s="22"/>
      <c r="F20" s="22"/>
      <c r="G20" s="22"/>
      <c r="H20" s="22"/>
      <c r="I20" s="23"/>
      <c r="J20" s="4">
        <v>80</v>
      </c>
      <c r="K20" s="4">
        <v>0</v>
      </c>
      <c r="L20" s="4">
        <v>0</v>
      </c>
      <c r="M20" s="4">
        <v>0</v>
      </c>
      <c r="N20" s="4">
        <v>0</v>
      </c>
      <c r="O20" s="10">
        <f t="shared" si="0"/>
        <v>16</v>
      </c>
    </row>
    <row r="21" spans="2:15" x14ac:dyDescent="0.4">
      <c r="B21" s="6">
        <f t="shared" si="1"/>
        <v>13</v>
      </c>
      <c r="C21" s="6" t="s">
        <v>30</v>
      </c>
      <c r="D21" s="21" t="s">
        <v>34</v>
      </c>
      <c r="E21" s="22"/>
      <c r="F21" s="22"/>
      <c r="G21" s="22"/>
      <c r="H21" s="22"/>
      <c r="I21" s="23"/>
      <c r="J21" s="4">
        <v>85</v>
      </c>
      <c r="K21" s="4">
        <v>0</v>
      </c>
      <c r="L21" s="4">
        <v>0</v>
      </c>
      <c r="M21" s="4">
        <v>0</v>
      </c>
      <c r="N21" s="4">
        <v>0</v>
      </c>
      <c r="O21" s="10">
        <f t="shared" si="0"/>
        <v>17</v>
      </c>
    </row>
    <row r="22" spans="2:15" x14ac:dyDescent="0.4">
      <c r="B22" s="6">
        <f t="shared" si="1"/>
        <v>14</v>
      </c>
      <c r="C22" s="6" t="s">
        <v>36</v>
      </c>
      <c r="D22" s="21" t="s">
        <v>28</v>
      </c>
      <c r="E22" s="22"/>
      <c r="F22" s="22"/>
      <c r="G22" s="22"/>
      <c r="H22" s="22"/>
      <c r="I22" s="23"/>
      <c r="J22" s="4">
        <v>87</v>
      </c>
      <c r="K22" s="4">
        <v>0</v>
      </c>
      <c r="L22" s="4">
        <v>0</v>
      </c>
      <c r="M22" s="4">
        <v>0</v>
      </c>
      <c r="N22" s="4">
        <v>0</v>
      </c>
      <c r="O22" s="10">
        <f t="shared" si="0"/>
        <v>17.399999999999999</v>
      </c>
    </row>
    <row r="23" spans="2:15" x14ac:dyDescent="0.4">
      <c r="B23" s="16"/>
      <c r="C23" s="20"/>
      <c r="D23" s="26"/>
      <c r="E23" s="26"/>
      <c r="F23" s="26"/>
      <c r="G23" s="26"/>
      <c r="H23" s="26"/>
      <c r="I23" s="26"/>
      <c r="J23" s="18"/>
      <c r="K23" s="18"/>
      <c r="L23" s="18"/>
      <c r="M23" s="18"/>
      <c r="N23" s="18"/>
      <c r="O23" s="19"/>
    </row>
    <row r="24" spans="2:15" x14ac:dyDescent="0.4">
      <c r="B24" s="16"/>
      <c r="C24" s="17"/>
      <c r="D24" s="27"/>
      <c r="E24" s="28"/>
      <c r="F24" s="28"/>
      <c r="G24" s="28"/>
      <c r="H24" s="28"/>
      <c r="I24" s="29"/>
      <c r="J24" s="17"/>
      <c r="K24" s="17"/>
      <c r="L24" s="17"/>
      <c r="M24" s="17"/>
      <c r="N24" s="17"/>
      <c r="O24" s="19"/>
    </row>
    <row r="25" spans="2:15" x14ac:dyDescent="0.4">
      <c r="C25" s="25"/>
      <c r="D25" s="25"/>
      <c r="E25" s="1"/>
      <c r="H25" s="35" t="s">
        <v>18</v>
      </c>
      <c r="I25" s="35"/>
      <c r="J25" s="11">
        <f>COUNTIF(J9:J24,"&gt;=70")</f>
        <v>14</v>
      </c>
      <c r="K25" s="11">
        <f>COUNTIF(K9:K24,"&gt;=70")</f>
        <v>0</v>
      </c>
      <c r="L25" s="11">
        <f>COUNTIF(L9:L24,"&gt;=70")</f>
        <v>0</v>
      </c>
      <c r="M25" s="11">
        <f>COUNTIF(M9:M24,"&gt;=70")</f>
        <v>0</v>
      </c>
      <c r="N25" s="11">
        <f>COUNTIF(N9:N24,"&gt;=70")</f>
        <v>0</v>
      </c>
      <c r="O25" s="15">
        <f>COUNTIF(O9:O22,"&gt;=70")</f>
        <v>0</v>
      </c>
    </row>
    <row r="26" spans="2:15" x14ac:dyDescent="0.4">
      <c r="C26" s="25"/>
      <c r="D26" s="25"/>
      <c r="E26" s="8"/>
      <c r="H26" s="36" t="s">
        <v>19</v>
      </c>
      <c r="I26" s="36"/>
      <c r="J26" s="12">
        <f t="shared" ref="J26:O26" si="2">COUNTIF(J9:J24,"&lt;70")</f>
        <v>0</v>
      </c>
      <c r="K26" s="12">
        <f t="shared" si="2"/>
        <v>14</v>
      </c>
      <c r="L26" s="12">
        <f t="shared" si="2"/>
        <v>14</v>
      </c>
      <c r="M26" s="12">
        <f t="shared" si="2"/>
        <v>14</v>
      </c>
      <c r="N26" s="12">
        <f t="shared" si="2"/>
        <v>14</v>
      </c>
      <c r="O26" s="12">
        <f t="shared" si="2"/>
        <v>14</v>
      </c>
    </row>
    <row r="27" spans="2:15" x14ac:dyDescent="0.4">
      <c r="C27" s="25"/>
      <c r="D27" s="25"/>
      <c r="E27" s="25"/>
      <c r="H27" s="36" t="s">
        <v>20</v>
      </c>
      <c r="I27" s="36"/>
      <c r="J27" s="12">
        <f t="shared" ref="J27:O27" si="3">COUNT(J9:J24)</f>
        <v>14</v>
      </c>
      <c r="K27" s="12">
        <f t="shared" si="3"/>
        <v>14</v>
      </c>
      <c r="L27" s="12">
        <f t="shared" si="3"/>
        <v>14</v>
      </c>
      <c r="M27" s="12">
        <f t="shared" si="3"/>
        <v>14</v>
      </c>
      <c r="N27" s="12">
        <f t="shared" si="3"/>
        <v>14</v>
      </c>
      <c r="O27" s="12">
        <f t="shared" si="3"/>
        <v>14</v>
      </c>
    </row>
    <row r="28" spans="2:15" x14ac:dyDescent="0.4">
      <c r="C28" s="25"/>
      <c r="D28" s="25"/>
      <c r="E28" s="1"/>
      <c r="H28" s="37" t="s">
        <v>15</v>
      </c>
      <c r="I28" s="37"/>
      <c r="J28" s="13">
        <f>J25/J27</f>
        <v>1</v>
      </c>
      <c r="K28" s="14">
        <f t="shared" ref="K28:O28" si="4">K25/K27</f>
        <v>0</v>
      </c>
      <c r="L28" s="14">
        <f t="shared" si="4"/>
        <v>0</v>
      </c>
      <c r="M28" s="14">
        <f t="shared" si="4"/>
        <v>0</v>
      </c>
      <c r="N28" s="14">
        <f t="shared" si="4"/>
        <v>0</v>
      </c>
      <c r="O28" s="14">
        <f t="shared" si="4"/>
        <v>0</v>
      </c>
    </row>
    <row r="29" spans="2:15" x14ac:dyDescent="0.4">
      <c r="C29" s="25"/>
      <c r="D29" s="25"/>
      <c r="E29" s="1"/>
      <c r="H29" s="37" t="s">
        <v>16</v>
      </c>
      <c r="I29" s="37"/>
      <c r="J29" s="13">
        <f>J26/J27</f>
        <v>0</v>
      </c>
      <c r="K29" s="13">
        <f t="shared" ref="K29:O29" si="5">K26/K27</f>
        <v>1</v>
      </c>
      <c r="L29" s="14">
        <f t="shared" si="5"/>
        <v>1</v>
      </c>
      <c r="M29" s="14">
        <f t="shared" si="5"/>
        <v>1</v>
      </c>
      <c r="N29" s="14">
        <f t="shared" si="5"/>
        <v>1</v>
      </c>
      <c r="O29" s="14">
        <f t="shared" si="5"/>
        <v>1</v>
      </c>
    </row>
    <row r="30" spans="2:15" x14ac:dyDescent="0.4">
      <c r="C30" s="25"/>
      <c r="D30" s="25"/>
      <c r="E30" s="8"/>
    </row>
    <row r="31" spans="2:15" x14ac:dyDescent="0.4">
      <c r="C31" s="1"/>
      <c r="D31" s="1"/>
      <c r="E31" s="8"/>
    </row>
    <row r="32" spans="2:15" x14ac:dyDescent="0.4">
      <c r="C32" s="1"/>
      <c r="D32" s="1"/>
      <c r="E32" s="8"/>
    </row>
    <row r="33" spans="3:14" x14ac:dyDescent="0.4">
      <c r="C33" s="1"/>
      <c r="D33" s="1"/>
      <c r="E33" s="8"/>
    </row>
    <row r="34" spans="3:14" x14ac:dyDescent="0.4">
      <c r="J34" s="40"/>
      <c r="K34" s="40"/>
      <c r="L34" s="40"/>
      <c r="M34" s="40"/>
      <c r="N34" s="40"/>
    </row>
    <row r="35" spans="3:14" x14ac:dyDescent="0.4">
      <c r="J35" s="38" t="s">
        <v>17</v>
      </c>
      <c r="K35" s="38"/>
      <c r="L35" s="38"/>
      <c r="M35" s="38"/>
      <c r="N35" s="38"/>
    </row>
  </sheetData>
  <mergeCells count="38">
    <mergeCell ref="J35:N35"/>
    <mergeCell ref="C26:D26"/>
    <mergeCell ref="I6:J6"/>
    <mergeCell ref="K6:N6"/>
    <mergeCell ref="J34:N34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C29:D29"/>
    <mergeCell ref="C30:D30"/>
    <mergeCell ref="C28:D28"/>
    <mergeCell ref="C27:E27"/>
    <mergeCell ref="H25:I25"/>
    <mergeCell ref="H26:I26"/>
    <mergeCell ref="H27:I27"/>
    <mergeCell ref="H28:I28"/>
    <mergeCell ref="H29:I29"/>
    <mergeCell ref="D22:I22"/>
    <mergeCell ref="B2:N2"/>
    <mergeCell ref="D21:I21"/>
    <mergeCell ref="C25:D25"/>
    <mergeCell ref="D23:I23"/>
    <mergeCell ref="D24:I24"/>
    <mergeCell ref="C3:N3"/>
    <mergeCell ref="D4:G4"/>
    <mergeCell ref="J4:K4"/>
    <mergeCell ref="D6:G6"/>
    <mergeCell ref="D8:I8"/>
    <mergeCell ref="D20:I20"/>
    <mergeCell ref="D9:I9"/>
    <mergeCell ref="N4:O4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P43"/>
  <sheetViews>
    <sheetView topLeftCell="B16" zoomScale="130" zoomScaleNormal="130" workbookViewId="0">
      <selection activeCell="D44" sqref="D44"/>
    </sheetView>
  </sheetViews>
  <sheetFormatPr baseColWidth="10" defaultRowHeight="14.6" x14ac:dyDescent="0.4"/>
  <cols>
    <col min="1" max="1" width="1.3046875" customWidth="1"/>
    <col min="2" max="2" width="5" customWidth="1"/>
    <col min="3" max="3" width="10.84375" customWidth="1"/>
    <col min="4" max="9" width="7.69140625" customWidth="1"/>
    <col min="10" max="10" width="7.15234375" customWidth="1"/>
    <col min="11" max="12" width="5.69140625" customWidth="1"/>
    <col min="13" max="13" width="6.3828125" customWidth="1"/>
    <col min="14" max="14" width="5.69140625" customWidth="1"/>
    <col min="15" max="15" width="8.69140625" customWidth="1"/>
    <col min="16" max="17" width="5.69140625" customWidth="1"/>
  </cols>
  <sheetData>
    <row r="2" spans="2:16" ht="15.9" x14ac:dyDescent="0.45">
      <c r="B2" s="24" t="s">
        <v>9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"/>
      <c r="P2" s="2"/>
    </row>
    <row r="3" spans="2:16" x14ac:dyDescent="0.4">
      <c r="C3" s="30" t="s">
        <v>8</v>
      </c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1"/>
      <c r="P3" s="1"/>
    </row>
    <row r="4" spans="2:16" x14ac:dyDescent="0.4">
      <c r="C4" t="s">
        <v>0</v>
      </c>
      <c r="D4" s="31" t="s">
        <v>91</v>
      </c>
      <c r="E4" s="31"/>
      <c r="F4" s="31"/>
      <c r="G4" s="31"/>
      <c r="I4" t="s">
        <v>1</v>
      </c>
      <c r="J4" s="32" t="s">
        <v>29</v>
      </c>
      <c r="K4" s="32"/>
      <c r="M4" t="s">
        <v>2</v>
      </c>
      <c r="N4" s="34">
        <v>45009</v>
      </c>
      <c r="O4" s="34"/>
    </row>
    <row r="5" spans="2:16" ht="6.75" customHeight="1" x14ac:dyDescent="0.4">
      <c r="D5" s="5"/>
      <c r="E5" s="5"/>
      <c r="F5" s="5"/>
      <c r="G5" s="5"/>
    </row>
    <row r="6" spans="2:16" x14ac:dyDescent="0.4">
      <c r="C6" t="s">
        <v>3</v>
      </c>
      <c r="D6" s="32" t="s">
        <v>135</v>
      </c>
      <c r="E6" s="32"/>
      <c r="F6" s="32"/>
      <c r="G6" s="32"/>
      <c r="I6" s="25" t="s">
        <v>21</v>
      </c>
      <c r="J6" s="25"/>
      <c r="K6" s="39" t="s">
        <v>136</v>
      </c>
      <c r="L6" s="39"/>
      <c r="M6" s="39"/>
      <c r="N6" s="39"/>
    </row>
    <row r="7" spans="2:16" ht="11.25" customHeight="1" x14ac:dyDescent="0.4"/>
    <row r="8" spans="2:16" x14ac:dyDescent="0.4">
      <c r="B8" s="3" t="s">
        <v>4</v>
      </c>
      <c r="C8" s="3" t="s">
        <v>6</v>
      </c>
      <c r="D8" s="33" t="s">
        <v>5</v>
      </c>
      <c r="E8" s="33"/>
      <c r="F8" s="33"/>
      <c r="G8" s="33"/>
      <c r="H8" s="33"/>
      <c r="I8" s="33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9" t="s">
        <v>22</v>
      </c>
    </row>
    <row r="9" spans="2:16" x14ac:dyDescent="0.4">
      <c r="B9" s="6">
        <v>1</v>
      </c>
      <c r="C9" s="6" t="s">
        <v>74</v>
      </c>
      <c r="D9" s="45" t="s">
        <v>53</v>
      </c>
      <c r="E9" s="45"/>
      <c r="F9" s="45"/>
      <c r="G9" s="45"/>
      <c r="H9" s="45"/>
      <c r="I9" s="45"/>
      <c r="J9" s="4">
        <v>80</v>
      </c>
      <c r="K9" s="4">
        <v>0</v>
      </c>
      <c r="L9" s="4">
        <v>0</v>
      </c>
      <c r="M9" s="4">
        <v>0</v>
      </c>
      <c r="N9" s="4">
        <v>0</v>
      </c>
      <c r="O9" s="10">
        <f t="shared" ref="O9:O30" si="0">SUM(J9:N9)/5</f>
        <v>16</v>
      </c>
    </row>
    <row r="10" spans="2:16" x14ac:dyDescent="0.4">
      <c r="B10" s="6">
        <f>B9+1</f>
        <v>2</v>
      </c>
      <c r="C10" s="6"/>
      <c r="D10" s="45" t="s">
        <v>54</v>
      </c>
      <c r="E10" s="45"/>
      <c r="F10" s="45"/>
      <c r="G10" s="45"/>
      <c r="H10" s="45"/>
      <c r="I10" s="45"/>
      <c r="J10" s="4">
        <v>80</v>
      </c>
      <c r="K10" s="4">
        <v>0</v>
      </c>
      <c r="L10" s="4">
        <v>0</v>
      </c>
      <c r="M10" s="4">
        <v>0</v>
      </c>
      <c r="N10" s="4">
        <v>0</v>
      </c>
      <c r="O10" s="10">
        <f t="shared" si="0"/>
        <v>16</v>
      </c>
    </row>
    <row r="11" spans="2:16" x14ac:dyDescent="0.4">
      <c r="B11" s="6">
        <f t="shared" ref="B11:B30" si="1">B10+1</f>
        <v>3</v>
      </c>
      <c r="C11" s="6" t="s">
        <v>75</v>
      </c>
      <c r="D11" s="45" t="s">
        <v>55</v>
      </c>
      <c r="E11" s="45"/>
      <c r="F11" s="45"/>
      <c r="G11" s="45"/>
      <c r="H11" s="45"/>
      <c r="I11" s="45"/>
      <c r="J11" s="4">
        <v>85</v>
      </c>
      <c r="K11" s="4">
        <v>0</v>
      </c>
      <c r="L11" s="4">
        <v>0</v>
      </c>
      <c r="M11" s="4">
        <v>0</v>
      </c>
      <c r="N11" s="4">
        <v>0</v>
      </c>
      <c r="O11" s="10">
        <f t="shared" si="0"/>
        <v>17</v>
      </c>
    </row>
    <row r="12" spans="2:16" x14ac:dyDescent="0.4">
      <c r="B12" s="6">
        <f t="shared" si="1"/>
        <v>4</v>
      </c>
      <c r="C12" s="6" t="s">
        <v>76</v>
      </c>
      <c r="D12" s="45" t="s">
        <v>56</v>
      </c>
      <c r="E12" s="45"/>
      <c r="F12" s="45"/>
      <c r="G12" s="45"/>
      <c r="H12" s="45"/>
      <c r="I12" s="45"/>
      <c r="J12" s="4">
        <v>86</v>
      </c>
      <c r="K12" s="4">
        <v>0</v>
      </c>
      <c r="L12" s="4">
        <v>0</v>
      </c>
      <c r="M12" s="4">
        <v>0</v>
      </c>
      <c r="N12" s="4">
        <v>0</v>
      </c>
      <c r="O12" s="10">
        <f t="shared" si="0"/>
        <v>17.2</v>
      </c>
    </row>
    <row r="13" spans="2:16" x14ac:dyDescent="0.4">
      <c r="B13" s="6">
        <f t="shared" si="1"/>
        <v>5</v>
      </c>
      <c r="C13" s="6" t="s">
        <v>77</v>
      </c>
      <c r="D13" s="45" t="s">
        <v>57</v>
      </c>
      <c r="E13" s="45"/>
      <c r="F13" s="45"/>
      <c r="G13" s="45"/>
      <c r="H13" s="45"/>
      <c r="I13" s="45"/>
      <c r="J13" s="4">
        <v>80</v>
      </c>
      <c r="K13" s="4">
        <v>0</v>
      </c>
      <c r="L13" s="4">
        <v>0</v>
      </c>
      <c r="M13" s="4">
        <v>0</v>
      </c>
      <c r="N13" s="4">
        <v>0</v>
      </c>
      <c r="O13" s="10">
        <f t="shared" si="0"/>
        <v>16</v>
      </c>
    </row>
    <row r="14" spans="2:16" x14ac:dyDescent="0.4">
      <c r="B14" s="6">
        <f t="shared" si="1"/>
        <v>6</v>
      </c>
      <c r="C14" s="6" t="s">
        <v>78</v>
      </c>
      <c r="D14" s="45" t="s">
        <v>58</v>
      </c>
      <c r="E14" s="45"/>
      <c r="F14" s="45"/>
      <c r="G14" s="45"/>
      <c r="H14" s="45"/>
      <c r="I14" s="45"/>
      <c r="J14" s="4">
        <v>84</v>
      </c>
      <c r="K14" s="4">
        <v>0</v>
      </c>
      <c r="L14" s="4">
        <v>0</v>
      </c>
      <c r="M14" s="4">
        <v>0</v>
      </c>
      <c r="N14" s="4">
        <v>0</v>
      </c>
      <c r="O14" s="10">
        <f t="shared" si="0"/>
        <v>16.8</v>
      </c>
    </row>
    <row r="15" spans="2:16" x14ac:dyDescent="0.4">
      <c r="B15" s="6">
        <f t="shared" si="1"/>
        <v>7</v>
      </c>
      <c r="C15" s="6"/>
      <c r="D15" s="45" t="s">
        <v>59</v>
      </c>
      <c r="E15" s="45"/>
      <c r="F15" s="45"/>
      <c r="G15" s="45"/>
      <c r="H15" s="45"/>
      <c r="I15" s="45"/>
      <c r="J15" s="4">
        <v>80</v>
      </c>
      <c r="K15" s="4">
        <v>0</v>
      </c>
      <c r="L15" s="4">
        <v>0</v>
      </c>
      <c r="M15" s="4">
        <v>0</v>
      </c>
      <c r="N15" s="4">
        <v>0</v>
      </c>
      <c r="O15" s="10">
        <f t="shared" si="0"/>
        <v>16</v>
      </c>
    </row>
    <row r="16" spans="2:16" x14ac:dyDescent="0.4">
      <c r="B16" s="6">
        <f t="shared" si="1"/>
        <v>8</v>
      </c>
      <c r="C16" s="6" t="s">
        <v>132</v>
      </c>
      <c r="D16" s="45" t="s">
        <v>60</v>
      </c>
      <c r="E16" s="45"/>
      <c r="F16" s="45"/>
      <c r="G16" s="45"/>
      <c r="H16" s="45"/>
      <c r="I16" s="45"/>
      <c r="J16" s="4">
        <v>85</v>
      </c>
      <c r="K16" s="4">
        <v>0</v>
      </c>
      <c r="L16" s="4">
        <v>0</v>
      </c>
      <c r="M16" s="4">
        <v>0</v>
      </c>
      <c r="N16" s="4">
        <v>0</v>
      </c>
      <c r="O16" s="10">
        <f t="shared" si="0"/>
        <v>17</v>
      </c>
    </row>
    <row r="17" spans="2:15" x14ac:dyDescent="0.4">
      <c r="B17" s="6">
        <f t="shared" si="1"/>
        <v>9</v>
      </c>
      <c r="C17" s="6" t="s">
        <v>79</v>
      </c>
      <c r="D17" s="45" t="s">
        <v>61</v>
      </c>
      <c r="E17" s="45"/>
      <c r="F17" s="45"/>
      <c r="G17" s="45"/>
      <c r="H17" s="45"/>
      <c r="I17" s="45"/>
      <c r="J17" s="4">
        <v>84</v>
      </c>
      <c r="K17" s="4">
        <v>0</v>
      </c>
      <c r="L17" s="4">
        <v>0</v>
      </c>
      <c r="M17" s="4">
        <v>0</v>
      </c>
      <c r="N17" s="4">
        <v>0</v>
      </c>
      <c r="O17" s="10">
        <f t="shared" si="0"/>
        <v>16.8</v>
      </c>
    </row>
    <row r="18" spans="2:15" x14ac:dyDescent="0.4">
      <c r="B18" s="6">
        <f t="shared" si="1"/>
        <v>10</v>
      </c>
      <c r="C18" s="6"/>
      <c r="D18" s="45" t="s">
        <v>62</v>
      </c>
      <c r="E18" s="45"/>
      <c r="F18" s="45"/>
      <c r="G18" s="45"/>
      <c r="H18" s="45"/>
      <c r="I18" s="45"/>
      <c r="J18" s="4">
        <v>80</v>
      </c>
      <c r="K18" s="4">
        <v>0</v>
      </c>
      <c r="L18" s="4">
        <v>0</v>
      </c>
      <c r="M18" s="4">
        <v>0</v>
      </c>
      <c r="N18" s="4">
        <v>0</v>
      </c>
      <c r="O18" s="10">
        <f t="shared" si="0"/>
        <v>16</v>
      </c>
    </row>
    <row r="19" spans="2:15" x14ac:dyDescent="0.4">
      <c r="B19" s="6">
        <f t="shared" si="1"/>
        <v>11</v>
      </c>
      <c r="C19" s="6" t="s">
        <v>80</v>
      </c>
      <c r="D19" s="45" t="s">
        <v>63</v>
      </c>
      <c r="E19" s="45"/>
      <c r="F19" s="45"/>
      <c r="G19" s="45"/>
      <c r="H19" s="45"/>
      <c r="I19" s="45"/>
      <c r="J19" s="4">
        <v>80</v>
      </c>
      <c r="K19" s="4">
        <v>0</v>
      </c>
      <c r="L19" s="4">
        <v>0</v>
      </c>
      <c r="M19" s="4">
        <v>0</v>
      </c>
      <c r="N19" s="4">
        <v>0</v>
      </c>
      <c r="O19" s="10">
        <f t="shared" si="0"/>
        <v>16</v>
      </c>
    </row>
    <row r="20" spans="2:15" x14ac:dyDescent="0.4">
      <c r="B20" s="6">
        <f t="shared" si="1"/>
        <v>12</v>
      </c>
      <c r="C20" s="6"/>
      <c r="D20" s="45" t="s">
        <v>64</v>
      </c>
      <c r="E20" s="45"/>
      <c r="F20" s="45"/>
      <c r="G20" s="45"/>
      <c r="H20" s="45"/>
      <c r="I20" s="45"/>
      <c r="J20" s="4">
        <v>80</v>
      </c>
      <c r="K20" s="4">
        <v>0</v>
      </c>
      <c r="L20" s="4">
        <v>0</v>
      </c>
      <c r="M20" s="4">
        <v>0</v>
      </c>
      <c r="N20" s="4">
        <v>0</v>
      </c>
      <c r="O20" s="10">
        <f t="shared" si="0"/>
        <v>16</v>
      </c>
    </row>
    <row r="21" spans="2:15" x14ac:dyDescent="0.4">
      <c r="B21" s="6">
        <f t="shared" si="1"/>
        <v>13</v>
      </c>
      <c r="C21" s="6" t="s">
        <v>81</v>
      </c>
      <c r="D21" s="45" t="s">
        <v>65</v>
      </c>
      <c r="E21" s="45"/>
      <c r="F21" s="45"/>
      <c r="G21" s="45"/>
      <c r="H21" s="45"/>
      <c r="I21" s="45"/>
      <c r="J21" s="4">
        <v>82</v>
      </c>
      <c r="K21" s="4">
        <v>0</v>
      </c>
      <c r="L21" s="4">
        <v>0</v>
      </c>
      <c r="M21" s="4">
        <v>0</v>
      </c>
      <c r="N21" s="4">
        <v>0</v>
      </c>
      <c r="O21" s="10">
        <f t="shared" si="0"/>
        <v>16.399999999999999</v>
      </c>
    </row>
    <row r="22" spans="2:15" x14ac:dyDescent="0.4">
      <c r="B22" s="6">
        <f t="shared" si="1"/>
        <v>14</v>
      </c>
      <c r="C22" s="6" t="s">
        <v>83</v>
      </c>
      <c r="D22" s="45" t="s">
        <v>82</v>
      </c>
      <c r="E22" s="45"/>
      <c r="F22" s="45"/>
      <c r="G22" s="45"/>
      <c r="H22" s="45"/>
      <c r="I22" s="45"/>
      <c r="J22" s="4">
        <v>82</v>
      </c>
      <c r="K22" s="4">
        <v>0</v>
      </c>
      <c r="L22" s="4">
        <v>0</v>
      </c>
      <c r="M22" s="4">
        <v>0</v>
      </c>
      <c r="N22" s="4">
        <v>0</v>
      </c>
      <c r="O22" s="10">
        <f t="shared" si="0"/>
        <v>16.399999999999999</v>
      </c>
    </row>
    <row r="23" spans="2:15" x14ac:dyDescent="0.4">
      <c r="B23" s="6">
        <f t="shared" si="1"/>
        <v>15</v>
      </c>
      <c r="C23" s="6" t="s">
        <v>84</v>
      </c>
      <c r="D23" s="45" t="s">
        <v>66</v>
      </c>
      <c r="E23" s="45"/>
      <c r="F23" s="45"/>
      <c r="G23" s="45"/>
      <c r="H23" s="45"/>
      <c r="I23" s="45"/>
      <c r="J23" s="4">
        <v>84</v>
      </c>
      <c r="K23" s="4">
        <v>0</v>
      </c>
      <c r="L23" s="4">
        <v>0</v>
      </c>
      <c r="M23" s="4">
        <v>0</v>
      </c>
      <c r="N23" s="4">
        <v>0</v>
      </c>
      <c r="O23" s="10">
        <f t="shared" si="0"/>
        <v>16.8</v>
      </c>
    </row>
    <row r="24" spans="2:15" x14ac:dyDescent="0.4">
      <c r="B24" s="6">
        <f t="shared" si="1"/>
        <v>16</v>
      </c>
      <c r="C24" s="6" t="s">
        <v>85</v>
      </c>
      <c r="D24" s="45" t="s">
        <v>67</v>
      </c>
      <c r="E24" s="45"/>
      <c r="F24" s="45"/>
      <c r="G24" s="45"/>
      <c r="H24" s="45"/>
      <c r="I24" s="45"/>
      <c r="J24" s="4">
        <v>85</v>
      </c>
      <c r="K24" s="4">
        <v>0</v>
      </c>
      <c r="L24" s="4">
        <v>0</v>
      </c>
      <c r="M24" s="4">
        <v>0</v>
      </c>
      <c r="N24" s="4">
        <v>0</v>
      </c>
      <c r="O24" s="10">
        <f t="shared" si="0"/>
        <v>17</v>
      </c>
    </row>
    <row r="25" spans="2:15" x14ac:dyDescent="0.4">
      <c r="B25" s="6">
        <f t="shared" si="1"/>
        <v>17</v>
      </c>
      <c r="C25" s="6" t="s">
        <v>86</v>
      </c>
      <c r="D25" s="45" t="s">
        <v>68</v>
      </c>
      <c r="E25" s="45"/>
      <c r="F25" s="45"/>
      <c r="G25" s="45"/>
      <c r="H25" s="45"/>
      <c r="I25" s="45"/>
      <c r="J25" s="4">
        <v>82</v>
      </c>
      <c r="K25" s="4">
        <v>0</v>
      </c>
      <c r="L25" s="4">
        <v>0</v>
      </c>
      <c r="M25" s="4">
        <v>0</v>
      </c>
      <c r="N25" s="4">
        <v>0</v>
      </c>
      <c r="O25" s="10">
        <f t="shared" si="0"/>
        <v>16.399999999999999</v>
      </c>
    </row>
    <row r="26" spans="2:15" x14ac:dyDescent="0.4">
      <c r="B26" s="6">
        <f t="shared" si="1"/>
        <v>18</v>
      </c>
      <c r="C26" s="6" t="s">
        <v>87</v>
      </c>
      <c r="D26" s="45" t="s">
        <v>69</v>
      </c>
      <c r="E26" s="45"/>
      <c r="F26" s="45"/>
      <c r="G26" s="45"/>
      <c r="H26" s="45"/>
      <c r="I26" s="45"/>
      <c r="J26" s="4">
        <v>82</v>
      </c>
      <c r="K26" s="4">
        <v>0</v>
      </c>
      <c r="L26" s="4">
        <v>0</v>
      </c>
      <c r="M26" s="4">
        <v>0</v>
      </c>
      <c r="N26" s="4">
        <v>0</v>
      </c>
      <c r="O26" s="10">
        <f t="shared" si="0"/>
        <v>16.399999999999999</v>
      </c>
    </row>
    <row r="27" spans="2:15" x14ac:dyDescent="0.4">
      <c r="B27" s="6">
        <f t="shared" si="1"/>
        <v>19</v>
      </c>
      <c r="C27" s="6" t="s">
        <v>88</v>
      </c>
      <c r="D27" s="45" t="s">
        <v>70</v>
      </c>
      <c r="E27" s="45"/>
      <c r="F27" s="45"/>
      <c r="G27" s="45"/>
      <c r="H27" s="45"/>
      <c r="I27" s="45"/>
      <c r="J27" s="4">
        <v>84</v>
      </c>
      <c r="K27" s="4">
        <v>0</v>
      </c>
      <c r="L27" s="4">
        <v>0</v>
      </c>
      <c r="M27" s="4">
        <v>0</v>
      </c>
      <c r="N27" s="4">
        <v>0</v>
      </c>
      <c r="O27" s="10">
        <f t="shared" si="0"/>
        <v>16.8</v>
      </c>
    </row>
    <row r="28" spans="2:15" x14ac:dyDescent="0.4">
      <c r="B28" s="6">
        <f t="shared" si="1"/>
        <v>20</v>
      </c>
      <c r="C28" s="6" t="s">
        <v>89</v>
      </c>
      <c r="D28" s="45" t="s">
        <v>71</v>
      </c>
      <c r="E28" s="45"/>
      <c r="F28" s="45"/>
      <c r="G28" s="45"/>
      <c r="H28" s="45"/>
      <c r="I28" s="45"/>
      <c r="J28" s="4">
        <v>80</v>
      </c>
      <c r="K28" s="4">
        <v>0</v>
      </c>
      <c r="L28" s="4">
        <v>0</v>
      </c>
      <c r="M28" s="4">
        <v>0</v>
      </c>
      <c r="N28" s="4">
        <v>0</v>
      </c>
      <c r="O28" s="10">
        <f t="shared" si="0"/>
        <v>16</v>
      </c>
    </row>
    <row r="29" spans="2:15" x14ac:dyDescent="0.4">
      <c r="B29" s="6">
        <f t="shared" si="1"/>
        <v>21</v>
      </c>
      <c r="C29" s="6" t="s">
        <v>90</v>
      </c>
      <c r="D29" s="45" t="s">
        <v>72</v>
      </c>
      <c r="E29" s="45"/>
      <c r="F29" s="45"/>
      <c r="G29" s="45"/>
      <c r="H29" s="45"/>
      <c r="I29" s="45"/>
      <c r="J29" s="4">
        <v>80</v>
      </c>
      <c r="K29" s="4">
        <v>0</v>
      </c>
      <c r="L29" s="4">
        <v>0</v>
      </c>
      <c r="M29" s="4">
        <v>0</v>
      </c>
      <c r="N29" s="4">
        <v>0</v>
      </c>
      <c r="O29" s="10">
        <f t="shared" si="0"/>
        <v>16</v>
      </c>
    </row>
    <row r="30" spans="2:15" x14ac:dyDescent="0.4">
      <c r="B30" s="6">
        <f t="shared" si="1"/>
        <v>22</v>
      </c>
      <c r="C30" s="6" t="s">
        <v>133</v>
      </c>
      <c r="D30" s="45" t="s">
        <v>73</v>
      </c>
      <c r="E30" s="45"/>
      <c r="F30" s="45"/>
      <c r="G30" s="45"/>
      <c r="H30" s="45"/>
      <c r="I30" s="45"/>
      <c r="J30" s="4">
        <v>80</v>
      </c>
      <c r="K30" s="4">
        <v>0</v>
      </c>
      <c r="L30" s="4">
        <v>0</v>
      </c>
      <c r="M30" s="4">
        <v>0</v>
      </c>
      <c r="N30" s="4">
        <v>0</v>
      </c>
      <c r="O30" s="10">
        <f t="shared" si="0"/>
        <v>16</v>
      </c>
    </row>
    <row r="31" spans="2:15" x14ac:dyDescent="0.4">
      <c r="B31" s="6"/>
      <c r="C31" s="7"/>
      <c r="D31" s="41"/>
      <c r="E31" s="41"/>
      <c r="F31" s="41"/>
      <c r="G31" s="41"/>
      <c r="H31" s="41"/>
      <c r="I31" s="41"/>
      <c r="J31" s="4"/>
      <c r="K31" s="4"/>
      <c r="L31" s="4"/>
      <c r="M31" s="4"/>
      <c r="N31" s="4"/>
      <c r="O31" s="19"/>
    </row>
    <row r="32" spans="2:15" x14ac:dyDescent="0.4">
      <c r="B32" s="6"/>
      <c r="C32" s="3"/>
      <c r="D32" s="42"/>
      <c r="E32" s="43"/>
      <c r="F32" s="43"/>
      <c r="G32" s="43"/>
      <c r="H32" s="43"/>
      <c r="I32" s="44"/>
      <c r="J32" s="3"/>
      <c r="K32" s="3"/>
      <c r="L32" s="3"/>
      <c r="M32" s="3"/>
      <c r="N32" s="3"/>
      <c r="O32" s="19"/>
    </row>
    <row r="33" spans="3:15" x14ac:dyDescent="0.4">
      <c r="C33" s="25"/>
      <c r="D33" s="25"/>
      <c r="E33" s="1"/>
      <c r="H33" s="35" t="s">
        <v>18</v>
      </c>
      <c r="I33" s="35"/>
      <c r="J33" s="11">
        <f>COUNTIF(J9:J32,"&gt;=70")</f>
        <v>22</v>
      </c>
      <c r="K33" s="11">
        <f>COUNTIF(K9:K32,"&gt;=70")</f>
        <v>0</v>
      </c>
      <c r="L33" s="11">
        <f>COUNTIF(L9:L32,"&gt;=70")</f>
        <v>0</v>
      </c>
      <c r="M33" s="11">
        <f>COUNTIF(M9:M32,"&gt;=70")</f>
        <v>0</v>
      </c>
      <c r="N33" s="11">
        <f>COUNTIF(N9:N32,"&gt;=70")</f>
        <v>0</v>
      </c>
      <c r="O33" s="15">
        <f>COUNTIF(O9:O30,"&gt;=70")</f>
        <v>0</v>
      </c>
    </row>
    <row r="34" spans="3:15" x14ac:dyDescent="0.4">
      <c r="C34" s="25"/>
      <c r="D34" s="25"/>
      <c r="E34" s="8"/>
      <c r="H34" s="36" t="s">
        <v>19</v>
      </c>
      <c r="I34" s="36"/>
      <c r="J34" s="12">
        <f t="shared" ref="J34:O34" si="2">COUNTIF(J9:J32,"&lt;70")</f>
        <v>0</v>
      </c>
      <c r="K34" s="12">
        <f t="shared" si="2"/>
        <v>22</v>
      </c>
      <c r="L34" s="12">
        <f t="shared" si="2"/>
        <v>22</v>
      </c>
      <c r="M34" s="12">
        <f t="shared" si="2"/>
        <v>22</v>
      </c>
      <c r="N34" s="12">
        <f t="shared" si="2"/>
        <v>22</v>
      </c>
      <c r="O34" s="12">
        <f t="shared" si="2"/>
        <v>22</v>
      </c>
    </row>
    <row r="35" spans="3:15" x14ac:dyDescent="0.4">
      <c r="C35" s="25"/>
      <c r="D35" s="25"/>
      <c r="E35" s="25"/>
      <c r="H35" s="36" t="s">
        <v>20</v>
      </c>
      <c r="I35" s="36"/>
      <c r="J35" s="12">
        <f t="shared" ref="J35:O35" si="3">COUNT(J9:J32)</f>
        <v>22</v>
      </c>
      <c r="K35" s="12">
        <f t="shared" si="3"/>
        <v>22</v>
      </c>
      <c r="L35" s="12">
        <f t="shared" si="3"/>
        <v>22</v>
      </c>
      <c r="M35" s="12">
        <f t="shared" si="3"/>
        <v>22</v>
      </c>
      <c r="N35" s="12">
        <f t="shared" si="3"/>
        <v>22</v>
      </c>
      <c r="O35" s="12">
        <f t="shared" si="3"/>
        <v>22</v>
      </c>
    </row>
    <row r="36" spans="3:15" x14ac:dyDescent="0.4">
      <c r="C36" s="25"/>
      <c r="D36" s="25"/>
      <c r="E36" s="1"/>
      <c r="H36" s="37" t="s">
        <v>15</v>
      </c>
      <c r="I36" s="37"/>
      <c r="J36" s="13">
        <f>J33/J35</f>
        <v>1</v>
      </c>
      <c r="K36" s="14">
        <f t="shared" ref="K36:O36" si="4">K33/K35</f>
        <v>0</v>
      </c>
      <c r="L36" s="14">
        <f t="shared" si="4"/>
        <v>0</v>
      </c>
      <c r="M36" s="14">
        <f t="shared" si="4"/>
        <v>0</v>
      </c>
      <c r="N36" s="14">
        <f t="shared" si="4"/>
        <v>0</v>
      </c>
      <c r="O36" s="14">
        <f t="shared" si="4"/>
        <v>0</v>
      </c>
    </row>
    <row r="37" spans="3:15" x14ac:dyDescent="0.4">
      <c r="C37" s="25"/>
      <c r="D37" s="25"/>
      <c r="E37" s="1"/>
      <c r="H37" s="37" t="s">
        <v>16</v>
      </c>
      <c r="I37" s="37"/>
      <c r="J37" s="13">
        <f>J34/J35</f>
        <v>0</v>
      </c>
      <c r="K37" s="13">
        <f t="shared" ref="K37:O37" si="5">K34/K35</f>
        <v>1</v>
      </c>
      <c r="L37" s="14">
        <f t="shared" si="5"/>
        <v>1</v>
      </c>
      <c r="M37" s="14">
        <f t="shared" si="5"/>
        <v>1</v>
      </c>
      <c r="N37" s="14">
        <f t="shared" si="5"/>
        <v>1</v>
      </c>
      <c r="O37" s="14">
        <f t="shared" si="5"/>
        <v>1</v>
      </c>
    </row>
    <row r="38" spans="3:15" x14ac:dyDescent="0.4">
      <c r="C38" s="25"/>
      <c r="D38" s="25"/>
      <c r="E38" s="8"/>
    </row>
    <row r="39" spans="3:15" x14ac:dyDescent="0.4">
      <c r="C39" s="1"/>
      <c r="D39" s="1"/>
      <c r="E39" s="8"/>
    </row>
    <row r="40" spans="3:15" x14ac:dyDescent="0.4">
      <c r="C40" s="1"/>
      <c r="D40" s="1"/>
      <c r="E40" s="8"/>
    </row>
    <row r="41" spans="3:15" x14ac:dyDescent="0.4">
      <c r="C41" s="1"/>
      <c r="D41" s="1"/>
      <c r="E41" s="8"/>
    </row>
    <row r="42" spans="3:15" x14ac:dyDescent="0.4">
      <c r="J42" s="40"/>
      <c r="K42" s="40"/>
      <c r="L42" s="40"/>
      <c r="M42" s="40"/>
      <c r="N42" s="40"/>
    </row>
    <row r="43" spans="3:15" x14ac:dyDescent="0.4">
      <c r="J43" s="38" t="s">
        <v>17</v>
      </c>
      <c r="K43" s="38"/>
      <c r="L43" s="38"/>
      <c r="M43" s="38"/>
      <c r="N43" s="38"/>
    </row>
  </sheetData>
  <mergeCells count="46">
    <mergeCell ref="D13:I13"/>
    <mergeCell ref="B2:N2"/>
    <mergeCell ref="C3:N3"/>
    <mergeCell ref="D4:G4"/>
    <mergeCell ref="J4:K4"/>
    <mergeCell ref="N4:O4"/>
    <mergeCell ref="D6:G6"/>
    <mergeCell ref="I6:J6"/>
    <mergeCell ref="K6:N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6:I26"/>
    <mergeCell ref="D27:I27"/>
    <mergeCell ref="D28:I28"/>
    <mergeCell ref="D29:I29"/>
    <mergeCell ref="D30:I30"/>
    <mergeCell ref="D31:I31"/>
    <mergeCell ref="D32:I32"/>
    <mergeCell ref="C33:D33"/>
    <mergeCell ref="H33:I33"/>
    <mergeCell ref="C34:D34"/>
    <mergeCell ref="H34:I34"/>
    <mergeCell ref="C38:D38"/>
    <mergeCell ref="J42:N42"/>
    <mergeCell ref="J43:N43"/>
    <mergeCell ref="C35:E35"/>
    <mergeCell ref="H35:I35"/>
    <mergeCell ref="C36:D36"/>
    <mergeCell ref="H36:I36"/>
    <mergeCell ref="C37:D37"/>
    <mergeCell ref="H37:I37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Q41"/>
  <sheetViews>
    <sheetView topLeftCell="B10" zoomScale="130" zoomScaleNormal="130" workbookViewId="0">
      <selection activeCell="D26" sqref="D26:I26"/>
    </sheetView>
  </sheetViews>
  <sheetFormatPr baseColWidth="10" defaultRowHeight="14.6" x14ac:dyDescent="0.4"/>
  <cols>
    <col min="1" max="1" width="1.3046875" customWidth="1"/>
    <col min="2" max="2" width="5" customWidth="1"/>
    <col min="3" max="3" width="10.84375" customWidth="1"/>
    <col min="4" max="9" width="7.69140625" customWidth="1"/>
    <col min="10" max="10" width="7.15234375" customWidth="1"/>
    <col min="11" max="12" width="5.69140625" customWidth="1"/>
    <col min="13" max="13" width="6.3828125" customWidth="1"/>
    <col min="14" max="15" width="5.69140625" customWidth="1"/>
    <col min="16" max="16" width="8.69140625" customWidth="1"/>
    <col min="17" max="18" width="5.69140625" customWidth="1"/>
  </cols>
  <sheetData>
    <row r="2" spans="2:17" ht="15.9" x14ac:dyDescent="0.45">
      <c r="B2" s="24" t="s">
        <v>9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"/>
      <c r="Q2" s="2"/>
    </row>
    <row r="3" spans="2:17" x14ac:dyDescent="0.4">
      <c r="C3" s="30" t="s">
        <v>8</v>
      </c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1"/>
      <c r="Q3" s="1"/>
    </row>
    <row r="4" spans="2:17" x14ac:dyDescent="0.4">
      <c r="C4" t="s">
        <v>0</v>
      </c>
      <c r="D4" s="47" t="s">
        <v>130</v>
      </c>
      <c r="E4" s="47"/>
      <c r="F4" s="47"/>
      <c r="G4" s="47"/>
      <c r="I4" t="s">
        <v>1</v>
      </c>
      <c r="J4" s="32" t="s">
        <v>131</v>
      </c>
      <c r="K4" s="32"/>
      <c r="M4" t="s">
        <v>2</v>
      </c>
      <c r="N4" s="48">
        <v>45009</v>
      </c>
      <c r="O4" s="48"/>
    </row>
    <row r="5" spans="2:17" ht="6.75" customHeight="1" x14ac:dyDescent="0.4">
      <c r="D5" s="5"/>
      <c r="E5" s="5"/>
      <c r="F5" s="5"/>
      <c r="G5" s="5"/>
    </row>
    <row r="6" spans="2:17" x14ac:dyDescent="0.4">
      <c r="C6" t="s">
        <v>3</v>
      </c>
      <c r="D6" s="32" t="s">
        <v>137</v>
      </c>
      <c r="E6" s="32"/>
      <c r="F6" s="32"/>
      <c r="G6" s="32"/>
      <c r="I6" s="25" t="s">
        <v>21</v>
      </c>
      <c r="J6" s="25"/>
      <c r="K6" s="39" t="s">
        <v>136</v>
      </c>
      <c r="L6" s="39"/>
      <c r="M6" s="39"/>
      <c r="N6" s="39"/>
      <c r="O6" s="39"/>
    </row>
    <row r="7" spans="2:17" ht="11.25" customHeight="1" x14ac:dyDescent="0.4"/>
    <row r="8" spans="2:17" x14ac:dyDescent="0.4">
      <c r="B8" s="3" t="s">
        <v>4</v>
      </c>
      <c r="C8" s="3" t="s">
        <v>6</v>
      </c>
      <c r="D8" s="33" t="s">
        <v>5</v>
      </c>
      <c r="E8" s="33"/>
      <c r="F8" s="33"/>
      <c r="G8" s="33"/>
      <c r="H8" s="33"/>
      <c r="I8" s="33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9" t="s">
        <v>22</v>
      </c>
    </row>
    <row r="9" spans="2:17" x14ac:dyDescent="0.4">
      <c r="B9" s="6">
        <v>1</v>
      </c>
      <c r="C9" s="17" t="s">
        <v>94</v>
      </c>
      <c r="D9" s="46" t="s">
        <v>93</v>
      </c>
      <c r="E9" s="46"/>
      <c r="F9" s="46"/>
      <c r="G9" s="46"/>
      <c r="H9" s="46"/>
      <c r="I9" s="46"/>
      <c r="J9" s="4">
        <v>85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10">
        <f>SUM(J9:O9)/6</f>
        <v>14.166666666666666</v>
      </c>
    </row>
    <row r="10" spans="2:17" x14ac:dyDescent="0.4">
      <c r="B10" s="6">
        <f>B9+1</f>
        <v>2</v>
      </c>
      <c r="C10" s="17" t="s">
        <v>96</v>
      </c>
      <c r="D10" s="46" t="s">
        <v>95</v>
      </c>
      <c r="E10" s="46"/>
      <c r="F10" s="46"/>
      <c r="G10" s="46"/>
      <c r="H10" s="46"/>
      <c r="I10" s="46"/>
      <c r="J10" s="4">
        <v>80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10">
        <f t="shared" ref="P10:P28" si="0">SUM(J10:O10)/6</f>
        <v>13.333333333333334</v>
      </c>
    </row>
    <row r="11" spans="2:17" x14ac:dyDescent="0.4">
      <c r="B11" s="6">
        <f>B10+1</f>
        <v>3</v>
      </c>
      <c r="C11" s="17" t="s">
        <v>134</v>
      </c>
      <c r="D11" s="46" t="s">
        <v>138</v>
      </c>
      <c r="E11" s="46"/>
      <c r="F11" s="46"/>
      <c r="G11" s="46"/>
      <c r="H11" s="46"/>
      <c r="I11" s="46"/>
      <c r="J11" s="4">
        <v>85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10">
        <f t="shared" si="0"/>
        <v>14.166666666666666</v>
      </c>
    </row>
    <row r="12" spans="2:17" x14ac:dyDescent="0.4">
      <c r="B12" s="6">
        <f t="shared" ref="B12:B28" si="1">B11+1</f>
        <v>4</v>
      </c>
      <c r="C12" s="17" t="s">
        <v>98</v>
      </c>
      <c r="D12" s="46" t="s">
        <v>97</v>
      </c>
      <c r="E12" s="46"/>
      <c r="F12" s="46"/>
      <c r="G12" s="46"/>
      <c r="H12" s="46"/>
      <c r="I12" s="46"/>
      <c r="J12" s="4">
        <v>87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10">
        <f t="shared" si="0"/>
        <v>14.5</v>
      </c>
    </row>
    <row r="13" spans="2:17" x14ac:dyDescent="0.4">
      <c r="B13" s="6">
        <f t="shared" si="1"/>
        <v>5</v>
      </c>
      <c r="C13" s="17" t="s">
        <v>100</v>
      </c>
      <c r="D13" s="46" t="s">
        <v>99</v>
      </c>
      <c r="E13" s="46"/>
      <c r="F13" s="46"/>
      <c r="G13" s="46"/>
      <c r="H13" s="46"/>
      <c r="I13" s="46"/>
      <c r="J13" s="4">
        <v>85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10">
        <f t="shared" si="0"/>
        <v>14.166666666666666</v>
      </c>
    </row>
    <row r="14" spans="2:17" x14ac:dyDescent="0.4">
      <c r="B14" s="6">
        <f t="shared" si="1"/>
        <v>6</v>
      </c>
      <c r="C14" s="17" t="s">
        <v>102</v>
      </c>
      <c r="D14" s="46" t="s">
        <v>101</v>
      </c>
      <c r="E14" s="46"/>
      <c r="F14" s="46"/>
      <c r="G14" s="46"/>
      <c r="H14" s="46"/>
      <c r="I14" s="46"/>
      <c r="J14" s="4">
        <v>86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10">
        <f t="shared" si="0"/>
        <v>14.333333333333334</v>
      </c>
    </row>
    <row r="15" spans="2:17" x14ac:dyDescent="0.4">
      <c r="B15" s="6">
        <f t="shared" si="1"/>
        <v>7</v>
      </c>
      <c r="C15" s="17" t="s">
        <v>104</v>
      </c>
      <c r="D15" s="46" t="s">
        <v>103</v>
      </c>
      <c r="E15" s="46"/>
      <c r="F15" s="46"/>
      <c r="G15" s="46"/>
      <c r="H15" s="46"/>
      <c r="I15" s="46"/>
      <c r="J15" s="4">
        <v>85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10">
        <f t="shared" si="0"/>
        <v>14.166666666666666</v>
      </c>
    </row>
    <row r="16" spans="2:17" x14ac:dyDescent="0.4">
      <c r="B16" s="6">
        <f t="shared" si="1"/>
        <v>8</v>
      </c>
      <c r="C16" s="17" t="s">
        <v>106</v>
      </c>
      <c r="D16" s="46" t="s">
        <v>105</v>
      </c>
      <c r="E16" s="46"/>
      <c r="F16" s="46"/>
      <c r="G16" s="46"/>
      <c r="H16" s="46"/>
      <c r="I16" s="46"/>
      <c r="J16" s="4">
        <v>86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10">
        <f t="shared" si="0"/>
        <v>14.333333333333334</v>
      </c>
    </row>
    <row r="17" spans="2:16" x14ac:dyDescent="0.4">
      <c r="B17" s="6">
        <f t="shared" si="1"/>
        <v>9</v>
      </c>
      <c r="C17" s="17" t="s">
        <v>108</v>
      </c>
      <c r="D17" s="46" t="s">
        <v>107</v>
      </c>
      <c r="E17" s="46"/>
      <c r="F17" s="46"/>
      <c r="G17" s="46"/>
      <c r="H17" s="46"/>
      <c r="I17" s="46"/>
      <c r="J17" s="4">
        <v>85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10">
        <f t="shared" si="0"/>
        <v>14.166666666666666</v>
      </c>
    </row>
    <row r="18" spans="2:16" x14ac:dyDescent="0.4">
      <c r="B18" s="6">
        <f t="shared" si="1"/>
        <v>10</v>
      </c>
      <c r="C18" s="17" t="s">
        <v>110</v>
      </c>
      <c r="D18" s="46" t="s">
        <v>109</v>
      </c>
      <c r="E18" s="46"/>
      <c r="F18" s="46"/>
      <c r="G18" s="46"/>
      <c r="H18" s="46"/>
      <c r="I18" s="46"/>
      <c r="J18" s="4">
        <v>86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10">
        <f t="shared" si="0"/>
        <v>14.333333333333334</v>
      </c>
    </row>
    <row r="19" spans="2:16" x14ac:dyDescent="0.4">
      <c r="B19" s="6">
        <f t="shared" si="1"/>
        <v>11</v>
      </c>
      <c r="C19" s="17" t="s">
        <v>112</v>
      </c>
      <c r="D19" s="46" t="s">
        <v>111</v>
      </c>
      <c r="E19" s="46"/>
      <c r="F19" s="46"/>
      <c r="G19" s="46"/>
      <c r="H19" s="46"/>
      <c r="I19" s="46"/>
      <c r="J19" s="4">
        <v>85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10">
        <f t="shared" si="0"/>
        <v>14.166666666666666</v>
      </c>
    </row>
    <row r="20" spans="2:16" x14ac:dyDescent="0.4">
      <c r="B20" s="6">
        <f t="shared" si="1"/>
        <v>12</v>
      </c>
      <c r="C20" s="17" t="s">
        <v>114</v>
      </c>
      <c r="D20" s="46" t="s">
        <v>113</v>
      </c>
      <c r="E20" s="46"/>
      <c r="F20" s="46"/>
      <c r="G20" s="46"/>
      <c r="H20" s="46"/>
      <c r="I20" s="46"/>
      <c r="J20" s="4">
        <v>86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10">
        <f t="shared" si="0"/>
        <v>14.333333333333334</v>
      </c>
    </row>
    <row r="21" spans="2:16" x14ac:dyDescent="0.4">
      <c r="B21" s="6">
        <f t="shared" si="1"/>
        <v>13</v>
      </c>
      <c r="C21" s="17" t="s">
        <v>115</v>
      </c>
      <c r="D21" s="46" t="s">
        <v>139</v>
      </c>
      <c r="E21" s="46"/>
      <c r="F21" s="46"/>
      <c r="G21" s="46"/>
      <c r="H21" s="46"/>
      <c r="I21" s="46"/>
      <c r="J21" s="4">
        <v>87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10">
        <f t="shared" si="0"/>
        <v>14.5</v>
      </c>
    </row>
    <row r="22" spans="2:16" x14ac:dyDescent="0.4">
      <c r="B22" s="6">
        <f t="shared" si="1"/>
        <v>14</v>
      </c>
      <c r="C22" s="17" t="s">
        <v>117</v>
      </c>
      <c r="D22" s="46" t="s">
        <v>116</v>
      </c>
      <c r="E22" s="46"/>
      <c r="F22" s="46"/>
      <c r="G22" s="46"/>
      <c r="H22" s="46"/>
      <c r="I22" s="46"/>
      <c r="J22" s="4">
        <v>87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10">
        <f t="shared" si="0"/>
        <v>14.5</v>
      </c>
    </row>
    <row r="23" spans="2:16" x14ac:dyDescent="0.4">
      <c r="B23" s="6">
        <f t="shared" si="1"/>
        <v>15</v>
      </c>
      <c r="C23" s="17" t="s">
        <v>119</v>
      </c>
      <c r="D23" s="46" t="s">
        <v>118</v>
      </c>
      <c r="E23" s="46"/>
      <c r="F23" s="46"/>
      <c r="G23" s="46"/>
      <c r="H23" s="46"/>
      <c r="I23" s="46"/>
      <c r="J23" s="4">
        <v>85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10">
        <f t="shared" si="0"/>
        <v>14.166666666666666</v>
      </c>
    </row>
    <row r="24" spans="2:16" x14ac:dyDescent="0.4">
      <c r="B24" s="6">
        <f t="shared" si="1"/>
        <v>16</v>
      </c>
      <c r="C24" s="17" t="s">
        <v>121</v>
      </c>
      <c r="D24" s="46" t="s">
        <v>120</v>
      </c>
      <c r="E24" s="46"/>
      <c r="F24" s="46"/>
      <c r="G24" s="46"/>
      <c r="H24" s="46"/>
      <c r="I24" s="46"/>
      <c r="J24" s="4">
        <v>85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10">
        <f t="shared" si="0"/>
        <v>14.166666666666666</v>
      </c>
    </row>
    <row r="25" spans="2:16" x14ac:dyDescent="0.4">
      <c r="B25" s="6">
        <f t="shared" si="1"/>
        <v>17</v>
      </c>
      <c r="C25" s="17" t="s">
        <v>123</v>
      </c>
      <c r="D25" s="46" t="s">
        <v>122</v>
      </c>
      <c r="E25" s="46"/>
      <c r="F25" s="46"/>
      <c r="G25" s="46"/>
      <c r="H25" s="46"/>
      <c r="I25" s="46"/>
      <c r="J25" s="4">
        <v>85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10">
        <f t="shared" si="0"/>
        <v>14.166666666666666</v>
      </c>
    </row>
    <row r="26" spans="2:16" x14ac:dyDescent="0.4">
      <c r="B26" s="6">
        <f t="shared" si="1"/>
        <v>18</v>
      </c>
      <c r="C26" s="17" t="s">
        <v>125</v>
      </c>
      <c r="D26" s="46" t="s">
        <v>124</v>
      </c>
      <c r="E26" s="46"/>
      <c r="F26" s="46"/>
      <c r="G26" s="46"/>
      <c r="H26" s="46"/>
      <c r="I26" s="46"/>
      <c r="J26" s="4">
        <v>85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10">
        <f t="shared" si="0"/>
        <v>14.166666666666666</v>
      </c>
    </row>
    <row r="27" spans="2:16" x14ac:dyDescent="0.4">
      <c r="B27" s="6">
        <f t="shared" si="1"/>
        <v>19</v>
      </c>
      <c r="C27" s="17" t="s">
        <v>127</v>
      </c>
      <c r="D27" s="46" t="s">
        <v>126</v>
      </c>
      <c r="E27" s="46"/>
      <c r="F27" s="46"/>
      <c r="G27" s="46"/>
      <c r="H27" s="46"/>
      <c r="I27" s="46"/>
      <c r="J27" s="4">
        <v>85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10">
        <f t="shared" si="0"/>
        <v>14.166666666666666</v>
      </c>
    </row>
    <row r="28" spans="2:16" x14ac:dyDescent="0.4">
      <c r="B28" s="6">
        <f t="shared" si="1"/>
        <v>20</v>
      </c>
      <c r="C28" s="3" t="s">
        <v>129</v>
      </c>
      <c r="D28" s="45" t="s">
        <v>128</v>
      </c>
      <c r="E28" s="45"/>
      <c r="F28" s="45"/>
      <c r="G28" s="45"/>
      <c r="H28" s="45"/>
      <c r="I28" s="45"/>
      <c r="J28" s="4">
        <v>85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10">
        <f t="shared" si="0"/>
        <v>14.166666666666666</v>
      </c>
    </row>
    <row r="29" spans="2:16" x14ac:dyDescent="0.4">
      <c r="B29" s="16"/>
      <c r="C29" s="20"/>
      <c r="D29" s="26"/>
      <c r="E29" s="26"/>
      <c r="F29" s="26"/>
      <c r="G29" s="26"/>
      <c r="H29" s="26"/>
      <c r="I29" s="26"/>
      <c r="J29" s="18"/>
      <c r="K29" s="18"/>
      <c r="L29" s="18"/>
      <c r="M29" s="18"/>
      <c r="N29" s="18"/>
      <c r="O29" s="18"/>
      <c r="P29" s="19"/>
    </row>
    <row r="30" spans="2:16" x14ac:dyDescent="0.4">
      <c r="B30" s="16"/>
      <c r="C30" s="17"/>
      <c r="D30" s="27"/>
      <c r="E30" s="28"/>
      <c r="F30" s="28"/>
      <c r="G30" s="28"/>
      <c r="H30" s="28"/>
      <c r="I30" s="29"/>
      <c r="J30" s="17"/>
      <c r="K30" s="17"/>
      <c r="L30" s="17"/>
      <c r="M30" s="17"/>
      <c r="N30" s="17"/>
      <c r="O30" s="17"/>
      <c r="P30" s="19"/>
    </row>
    <row r="31" spans="2:16" x14ac:dyDescent="0.4">
      <c r="C31" s="25"/>
      <c r="D31" s="25"/>
      <c r="E31" s="1"/>
      <c r="H31" s="35" t="s">
        <v>18</v>
      </c>
      <c r="I31" s="35"/>
      <c r="J31" s="11">
        <f t="shared" ref="J31:O31" si="2">COUNTIF(J9:J30,"&gt;=70")</f>
        <v>20</v>
      </c>
      <c r="K31" s="11">
        <f t="shared" si="2"/>
        <v>0</v>
      </c>
      <c r="L31" s="11">
        <f t="shared" si="2"/>
        <v>0</v>
      </c>
      <c r="M31" s="11">
        <f t="shared" si="2"/>
        <v>0</v>
      </c>
      <c r="N31" s="11">
        <f t="shared" si="2"/>
        <v>0</v>
      </c>
      <c r="O31" s="11">
        <f t="shared" si="2"/>
        <v>0</v>
      </c>
      <c r="P31" s="15">
        <f>COUNTIF(P9:P28,"&gt;=70")</f>
        <v>0</v>
      </c>
    </row>
    <row r="32" spans="2:16" x14ac:dyDescent="0.4">
      <c r="C32" s="25"/>
      <c r="D32" s="25"/>
      <c r="E32" s="8"/>
      <c r="H32" s="36" t="s">
        <v>19</v>
      </c>
      <c r="I32" s="36"/>
      <c r="J32" s="12">
        <f t="shared" ref="J32:P32" si="3">COUNTIF(J9:J30,"&lt;70")</f>
        <v>0</v>
      </c>
      <c r="K32" s="12">
        <f t="shared" si="3"/>
        <v>20</v>
      </c>
      <c r="L32" s="12">
        <f t="shared" si="3"/>
        <v>20</v>
      </c>
      <c r="M32" s="12">
        <f t="shared" si="3"/>
        <v>20</v>
      </c>
      <c r="N32" s="12">
        <f t="shared" si="3"/>
        <v>20</v>
      </c>
      <c r="O32" s="12">
        <f t="shared" si="3"/>
        <v>20</v>
      </c>
      <c r="P32" s="12">
        <f t="shared" si="3"/>
        <v>20</v>
      </c>
    </row>
    <row r="33" spans="3:16" x14ac:dyDescent="0.4">
      <c r="C33" s="25"/>
      <c r="D33" s="25"/>
      <c r="E33" s="25"/>
      <c r="H33" s="36" t="s">
        <v>20</v>
      </c>
      <c r="I33" s="36"/>
      <c r="J33" s="12">
        <f t="shared" ref="J33:P33" si="4">COUNT(J9:J30)</f>
        <v>20</v>
      </c>
      <c r="K33" s="12">
        <f t="shared" si="4"/>
        <v>20</v>
      </c>
      <c r="L33" s="12">
        <f t="shared" si="4"/>
        <v>20</v>
      </c>
      <c r="M33" s="12">
        <f t="shared" si="4"/>
        <v>20</v>
      </c>
      <c r="N33" s="12">
        <f t="shared" si="4"/>
        <v>20</v>
      </c>
      <c r="O33" s="12">
        <f t="shared" si="4"/>
        <v>20</v>
      </c>
      <c r="P33" s="12">
        <f t="shared" si="4"/>
        <v>20</v>
      </c>
    </row>
    <row r="34" spans="3:16" x14ac:dyDescent="0.4">
      <c r="C34" s="25"/>
      <c r="D34" s="25"/>
      <c r="E34" s="1"/>
      <c r="H34" s="37" t="s">
        <v>15</v>
      </c>
      <c r="I34" s="37"/>
      <c r="J34" s="13">
        <f>J31/J33</f>
        <v>1</v>
      </c>
      <c r="K34" s="14">
        <f t="shared" ref="K34:P34" si="5">K31/K33</f>
        <v>0</v>
      </c>
      <c r="L34" s="14">
        <f t="shared" si="5"/>
        <v>0</v>
      </c>
      <c r="M34" s="14">
        <f t="shared" si="5"/>
        <v>0</v>
      </c>
      <c r="N34" s="14">
        <f t="shared" si="5"/>
        <v>0</v>
      </c>
      <c r="O34" s="14">
        <f t="shared" si="5"/>
        <v>0</v>
      </c>
      <c r="P34" s="14">
        <f t="shared" si="5"/>
        <v>0</v>
      </c>
    </row>
    <row r="35" spans="3:16" x14ac:dyDescent="0.4">
      <c r="C35" s="25"/>
      <c r="D35" s="25"/>
      <c r="E35" s="1"/>
      <c r="H35" s="37" t="s">
        <v>16</v>
      </c>
      <c r="I35" s="37"/>
      <c r="J35" s="13">
        <f>J32/J33</f>
        <v>0</v>
      </c>
      <c r="K35" s="13">
        <f t="shared" ref="K35:P35" si="6">K32/K33</f>
        <v>1</v>
      </c>
      <c r="L35" s="14">
        <f t="shared" si="6"/>
        <v>1</v>
      </c>
      <c r="M35" s="14">
        <f t="shared" si="6"/>
        <v>1</v>
      </c>
      <c r="N35" s="14">
        <f t="shared" si="6"/>
        <v>1</v>
      </c>
      <c r="O35" s="14">
        <f t="shared" si="6"/>
        <v>1</v>
      </c>
      <c r="P35" s="14">
        <f t="shared" si="6"/>
        <v>1</v>
      </c>
    </row>
    <row r="36" spans="3:16" x14ac:dyDescent="0.4">
      <c r="C36" s="25"/>
      <c r="D36" s="25"/>
      <c r="E36" s="8"/>
    </row>
    <row r="37" spans="3:16" x14ac:dyDescent="0.4">
      <c r="C37" s="1"/>
      <c r="D37" s="1"/>
      <c r="E37" s="8"/>
    </row>
    <row r="38" spans="3:16" x14ac:dyDescent="0.4">
      <c r="C38" s="1"/>
      <c r="D38" s="1"/>
      <c r="E38" s="8"/>
    </row>
    <row r="39" spans="3:16" x14ac:dyDescent="0.4">
      <c r="C39" s="1"/>
      <c r="D39" s="1"/>
      <c r="E39" s="8"/>
    </row>
    <row r="40" spans="3:16" x14ac:dyDescent="0.4">
      <c r="J40" s="40"/>
      <c r="K40" s="40"/>
      <c r="L40" s="40"/>
      <c r="M40" s="40"/>
      <c r="N40" s="40"/>
      <c r="O40" s="40"/>
    </row>
    <row r="41" spans="3:16" x14ac:dyDescent="0.4">
      <c r="J41" s="38" t="s">
        <v>17</v>
      </c>
      <c r="K41" s="38"/>
      <c r="L41" s="38"/>
      <c r="M41" s="38"/>
      <c r="N41" s="38"/>
      <c r="O41" s="38"/>
    </row>
  </sheetData>
  <mergeCells count="44">
    <mergeCell ref="D13:I13"/>
    <mergeCell ref="B2:O2"/>
    <mergeCell ref="C3:O3"/>
    <mergeCell ref="D4:G4"/>
    <mergeCell ref="J4:K4"/>
    <mergeCell ref="N4:O4"/>
    <mergeCell ref="D6:G6"/>
    <mergeCell ref="I6:J6"/>
    <mergeCell ref="K6:O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6:I26"/>
    <mergeCell ref="D27:I27"/>
    <mergeCell ref="D28:I28"/>
    <mergeCell ref="D29:I29"/>
    <mergeCell ref="D30:I30"/>
    <mergeCell ref="C31:D31"/>
    <mergeCell ref="H31:I31"/>
    <mergeCell ref="C32:D32"/>
    <mergeCell ref="H32:I32"/>
    <mergeCell ref="C33:E33"/>
    <mergeCell ref="H33:I33"/>
    <mergeCell ref="J40:O40"/>
    <mergeCell ref="J41:O41"/>
    <mergeCell ref="C34:D34"/>
    <mergeCell ref="H34:I34"/>
    <mergeCell ref="C35:D35"/>
    <mergeCell ref="H35:I35"/>
    <mergeCell ref="C36:D36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546A58-9FA5-4A8F-9250-F7947354A5A6}">
  <sheetPr>
    <tabColor rgb="FFFFC000"/>
  </sheetPr>
  <dimension ref="B2:P35"/>
  <sheetViews>
    <sheetView topLeftCell="B5" zoomScale="140" zoomScaleNormal="140" workbookViewId="0">
      <selection activeCell="K22" sqref="K22"/>
    </sheetView>
  </sheetViews>
  <sheetFormatPr baseColWidth="10" defaultRowHeight="14.6" x14ac:dyDescent="0.4"/>
  <cols>
    <col min="1" max="1" width="1.3046875" customWidth="1"/>
    <col min="2" max="2" width="5" customWidth="1"/>
    <col min="3" max="3" width="10.84375" customWidth="1"/>
    <col min="4" max="9" width="7.69140625" customWidth="1"/>
    <col min="10" max="10" width="7.15234375" customWidth="1"/>
    <col min="11" max="12" width="5.69140625" customWidth="1"/>
    <col min="13" max="13" width="6.3828125" customWidth="1"/>
    <col min="14" max="14" width="5.69140625" customWidth="1"/>
    <col min="15" max="15" width="8.69140625" customWidth="1"/>
    <col min="16" max="17" width="5.69140625" customWidth="1"/>
  </cols>
  <sheetData>
    <row r="2" spans="2:16" ht="15.9" x14ac:dyDescent="0.45">
      <c r="B2" s="24" t="s">
        <v>140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"/>
      <c r="P2" s="2"/>
    </row>
    <row r="3" spans="2:16" x14ac:dyDescent="0.4">
      <c r="C3" s="30" t="s">
        <v>8</v>
      </c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1"/>
      <c r="P3" s="1"/>
    </row>
    <row r="4" spans="2:16" x14ac:dyDescent="0.4">
      <c r="C4" t="s">
        <v>0</v>
      </c>
      <c r="D4" s="31" t="s">
        <v>23</v>
      </c>
      <c r="E4" s="31"/>
      <c r="F4" s="31"/>
      <c r="G4" s="31"/>
      <c r="I4" t="s">
        <v>1</v>
      </c>
      <c r="J4" s="32" t="s">
        <v>92</v>
      </c>
      <c r="K4" s="32"/>
      <c r="M4" t="s">
        <v>2</v>
      </c>
      <c r="N4" s="34">
        <v>45050</v>
      </c>
      <c r="O4" s="34"/>
    </row>
    <row r="5" spans="2:16" ht="6.75" customHeight="1" x14ac:dyDescent="0.4">
      <c r="D5" s="5"/>
      <c r="E5" s="5"/>
      <c r="F5" s="5"/>
      <c r="G5" s="5"/>
    </row>
    <row r="6" spans="2:16" x14ac:dyDescent="0.4">
      <c r="C6" t="s">
        <v>3</v>
      </c>
      <c r="D6" s="32" t="s">
        <v>135</v>
      </c>
      <c r="E6" s="32"/>
      <c r="F6" s="32"/>
      <c r="G6" s="32"/>
      <c r="I6" s="25" t="s">
        <v>21</v>
      </c>
      <c r="J6" s="25"/>
      <c r="K6" s="39" t="s">
        <v>136</v>
      </c>
      <c r="L6" s="39"/>
      <c r="M6" s="39"/>
      <c r="N6" s="39"/>
    </row>
    <row r="7" spans="2:16" ht="11.25" customHeight="1" x14ac:dyDescent="0.4"/>
    <row r="8" spans="2:16" x14ac:dyDescent="0.4">
      <c r="B8" s="3" t="s">
        <v>4</v>
      </c>
      <c r="C8" s="3" t="s">
        <v>6</v>
      </c>
      <c r="D8" s="33" t="s">
        <v>5</v>
      </c>
      <c r="E8" s="33"/>
      <c r="F8" s="33"/>
      <c r="G8" s="33"/>
      <c r="H8" s="33"/>
      <c r="I8" s="33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9" t="s">
        <v>22</v>
      </c>
    </row>
    <row r="9" spans="2:16" x14ac:dyDescent="0.4">
      <c r="B9" s="6">
        <v>1</v>
      </c>
      <c r="C9" s="6" t="s">
        <v>49</v>
      </c>
      <c r="D9" s="21" t="s">
        <v>24</v>
      </c>
      <c r="E9" s="22"/>
      <c r="F9" s="22"/>
      <c r="G9" s="22"/>
      <c r="H9" s="22"/>
      <c r="I9" s="23"/>
      <c r="J9" s="4">
        <v>80</v>
      </c>
      <c r="K9" s="4">
        <v>80</v>
      </c>
      <c r="L9" s="4">
        <v>0</v>
      </c>
      <c r="M9" s="4">
        <v>0</v>
      </c>
      <c r="N9" s="4">
        <v>0</v>
      </c>
      <c r="O9" s="10">
        <f t="shared" ref="O9:O22" si="0">SUM(J9:N9)/5</f>
        <v>32</v>
      </c>
    </row>
    <row r="10" spans="2:16" x14ac:dyDescent="0.4">
      <c r="B10" s="6">
        <f>B9+1</f>
        <v>2</v>
      </c>
      <c r="C10" s="6" t="s">
        <v>42</v>
      </c>
      <c r="D10" s="21" t="s">
        <v>41</v>
      </c>
      <c r="E10" s="22"/>
      <c r="F10" s="22"/>
      <c r="G10" s="22"/>
      <c r="H10" s="22"/>
      <c r="I10" s="23"/>
      <c r="J10" s="4">
        <v>80</v>
      </c>
      <c r="K10" s="4">
        <v>85</v>
      </c>
      <c r="L10" s="4">
        <v>0</v>
      </c>
      <c r="M10" s="4">
        <v>0</v>
      </c>
      <c r="N10" s="4">
        <v>0</v>
      </c>
      <c r="O10" s="10">
        <f t="shared" si="0"/>
        <v>33</v>
      </c>
    </row>
    <row r="11" spans="2:16" x14ac:dyDescent="0.4">
      <c r="B11" s="6">
        <f t="shared" ref="B11:B22" si="1">B10+1</f>
        <v>3</v>
      </c>
      <c r="C11" s="6" t="s">
        <v>32</v>
      </c>
      <c r="D11" s="21" t="s">
        <v>33</v>
      </c>
      <c r="E11" s="22"/>
      <c r="F11" s="22"/>
      <c r="G11" s="22"/>
      <c r="H11" s="22"/>
      <c r="I11" s="23"/>
      <c r="J11" s="4">
        <v>85</v>
      </c>
      <c r="K11" s="4">
        <v>85</v>
      </c>
      <c r="L11" s="4">
        <v>0</v>
      </c>
      <c r="M11" s="4">
        <v>0</v>
      </c>
      <c r="N11" s="4">
        <v>0</v>
      </c>
      <c r="O11" s="10">
        <f t="shared" si="0"/>
        <v>34</v>
      </c>
    </row>
    <row r="12" spans="2:16" x14ac:dyDescent="0.4">
      <c r="B12" s="6">
        <f t="shared" si="1"/>
        <v>4</v>
      </c>
      <c r="C12" s="6" t="s">
        <v>40</v>
      </c>
      <c r="D12" s="21" t="s">
        <v>39</v>
      </c>
      <c r="E12" s="22"/>
      <c r="F12" s="22"/>
      <c r="G12" s="22"/>
      <c r="H12" s="22"/>
      <c r="I12" s="23"/>
      <c r="J12" s="4">
        <v>87</v>
      </c>
      <c r="K12" s="4">
        <v>85</v>
      </c>
      <c r="L12" s="4">
        <v>0</v>
      </c>
      <c r="M12" s="4">
        <v>0</v>
      </c>
      <c r="N12" s="4">
        <v>0</v>
      </c>
      <c r="O12" s="10">
        <f t="shared" si="0"/>
        <v>34.4</v>
      </c>
    </row>
    <row r="13" spans="2:16" x14ac:dyDescent="0.4">
      <c r="B13" s="6">
        <f t="shared" si="1"/>
        <v>5</v>
      </c>
      <c r="C13" s="6" t="s">
        <v>38</v>
      </c>
      <c r="D13" s="21" t="s">
        <v>37</v>
      </c>
      <c r="E13" s="22"/>
      <c r="F13" s="22"/>
      <c r="G13" s="22"/>
      <c r="H13" s="22"/>
      <c r="I13" s="23"/>
      <c r="J13" s="4">
        <v>85</v>
      </c>
      <c r="K13" s="4">
        <v>80</v>
      </c>
      <c r="L13" s="4">
        <v>0</v>
      </c>
      <c r="M13" s="4">
        <v>0</v>
      </c>
      <c r="N13" s="4">
        <v>0</v>
      </c>
      <c r="O13" s="10">
        <f t="shared" si="0"/>
        <v>33</v>
      </c>
    </row>
    <row r="14" spans="2:16" x14ac:dyDescent="0.4">
      <c r="B14" s="6">
        <f t="shared" si="1"/>
        <v>6</v>
      </c>
      <c r="C14" s="6" t="s">
        <v>51</v>
      </c>
      <c r="D14" s="21" t="s">
        <v>50</v>
      </c>
      <c r="E14" s="22"/>
      <c r="F14" s="22"/>
      <c r="G14" s="22"/>
      <c r="H14" s="22"/>
      <c r="I14" s="23"/>
      <c r="J14" s="4">
        <v>80</v>
      </c>
      <c r="K14" s="4">
        <v>82</v>
      </c>
      <c r="L14" s="4">
        <v>0</v>
      </c>
      <c r="M14" s="4">
        <v>0</v>
      </c>
      <c r="N14" s="4">
        <v>0</v>
      </c>
      <c r="O14" s="10">
        <f t="shared" si="0"/>
        <v>32.4</v>
      </c>
    </row>
    <row r="15" spans="2:16" x14ac:dyDescent="0.4">
      <c r="B15" s="6">
        <f t="shared" si="1"/>
        <v>7</v>
      </c>
      <c r="C15" s="6" t="s">
        <v>43</v>
      </c>
      <c r="D15" s="21" t="s">
        <v>25</v>
      </c>
      <c r="E15" s="22"/>
      <c r="F15" s="22"/>
      <c r="G15" s="22"/>
      <c r="H15" s="22"/>
      <c r="I15" s="23"/>
      <c r="J15" s="4">
        <v>80</v>
      </c>
      <c r="K15" s="4">
        <v>82</v>
      </c>
      <c r="L15" s="4">
        <v>0</v>
      </c>
      <c r="M15" s="4">
        <v>0</v>
      </c>
      <c r="N15" s="4">
        <v>0</v>
      </c>
      <c r="O15" s="10">
        <f t="shared" si="0"/>
        <v>32.4</v>
      </c>
    </row>
    <row r="16" spans="2:16" x14ac:dyDescent="0.4">
      <c r="B16" s="6">
        <f t="shared" si="1"/>
        <v>8</v>
      </c>
      <c r="C16" s="6" t="s">
        <v>52</v>
      </c>
      <c r="D16" s="21" t="s">
        <v>26</v>
      </c>
      <c r="E16" s="22"/>
      <c r="F16" s="22"/>
      <c r="G16" s="22"/>
      <c r="H16" s="22"/>
      <c r="I16" s="23"/>
      <c r="J16" s="4">
        <v>85</v>
      </c>
      <c r="K16" s="4">
        <v>85</v>
      </c>
      <c r="L16" s="4">
        <v>0</v>
      </c>
      <c r="M16" s="4">
        <v>0</v>
      </c>
      <c r="N16" s="4">
        <v>0</v>
      </c>
      <c r="O16" s="10">
        <f t="shared" si="0"/>
        <v>34</v>
      </c>
    </row>
    <row r="17" spans="2:15" x14ac:dyDescent="0.4">
      <c r="B17" s="6">
        <f t="shared" si="1"/>
        <v>9</v>
      </c>
      <c r="C17" s="6" t="s">
        <v>47</v>
      </c>
      <c r="D17" s="21" t="s">
        <v>46</v>
      </c>
      <c r="E17" s="22"/>
      <c r="F17" s="22"/>
      <c r="G17" s="22"/>
      <c r="H17" s="22"/>
      <c r="I17" s="23"/>
      <c r="J17" s="4">
        <v>87</v>
      </c>
      <c r="K17" s="4">
        <v>85</v>
      </c>
      <c r="L17" s="4">
        <v>0</v>
      </c>
      <c r="M17" s="4">
        <v>0</v>
      </c>
      <c r="N17" s="4">
        <v>0</v>
      </c>
      <c r="O17" s="10">
        <f t="shared" si="0"/>
        <v>34.4</v>
      </c>
    </row>
    <row r="18" spans="2:15" x14ac:dyDescent="0.4">
      <c r="B18" s="6">
        <f t="shared" si="1"/>
        <v>10</v>
      </c>
      <c r="C18" s="6" t="s">
        <v>31</v>
      </c>
      <c r="D18" s="21" t="s">
        <v>35</v>
      </c>
      <c r="E18" s="22"/>
      <c r="F18" s="22"/>
      <c r="G18" s="22"/>
      <c r="H18" s="22"/>
      <c r="I18" s="23"/>
      <c r="J18" s="4">
        <v>88</v>
      </c>
      <c r="K18" s="4">
        <v>85</v>
      </c>
      <c r="L18" s="4">
        <v>0</v>
      </c>
      <c r="M18" s="4">
        <v>0</v>
      </c>
      <c r="N18" s="4">
        <v>0</v>
      </c>
      <c r="O18" s="10">
        <f t="shared" si="0"/>
        <v>34.6</v>
      </c>
    </row>
    <row r="19" spans="2:15" x14ac:dyDescent="0.4">
      <c r="B19" s="6">
        <f t="shared" si="1"/>
        <v>11</v>
      </c>
      <c r="C19" s="6" t="s">
        <v>48</v>
      </c>
      <c r="D19" s="21" t="s">
        <v>27</v>
      </c>
      <c r="E19" s="22"/>
      <c r="F19" s="22"/>
      <c r="G19" s="22"/>
      <c r="H19" s="22"/>
      <c r="I19" s="23"/>
      <c r="J19" s="4">
        <v>80</v>
      </c>
      <c r="K19" s="4">
        <v>82</v>
      </c>
      <c r="L19" s="4">
        <v>0</v>
      </c>
      <c r="M19" s="4">
        <v>0</v>
      </c>
      <c r="N19" s="4">
        <v>0</v>
      </c>
      <c r="O19" s="10">
        <f t="shared" si="0"/>
        <v>32.4</v>
      </c>
    </row>
    <row r="20" spans="2:15" x14ac:dyDescent="0.4">
      <c r="B20" s="6">
        <f t="shared" si="1"/>
        <v>12</v>
      </c>
      <c r="C20" s="6" t="s">
        <v>45</v>
      </c>
      <c r="D20" s="21" t="s">
        <v>44</v>
      </c>
      <c r="E20" s="22"/>
      <c r="F20" s="22"/>
      <c r="G20" s="22"/>
      <c r="H20" s="22"/>
      <c r="I20" s="23"/>
      <c r="J20" s="4">
        <v>80</v>
      </c>
      <c r="K20" s="4">
        <v>82</v>
      </c>
      <c r="L20" s="4">
        <v>0</v>
      </c>
      <c r="M20" s="4">
        <v>0</v>
      </c>
      <c r="N20" s="4">
        <v>0</v>
      </c>
      <c r="O20" s="10">
        <f t="shared" si="0"/>
        <v>32.4</v>
      </c>
    </row>
    <row r="21" spans="2:15" x14ac:dyDescent="0.4">
      <c r="B21" s="6">
        <f t="shared" si="1"/>
        <v>13</v>
      </c>
      <c r="C21" s="6" t="s">
        <v>30</v>
      </c>
      <c r="D21" s="21" t="s">
        <v>34</v>
      </c>
      <c r="E21" s="22"/>
      <c r="F21" s="22"/>
      <c r="G21" s="22"/>
      <c r="H21" s="22"/>
      <c r="I21" s="23"/>
      <c r="J21" s="4">
        <v>85</v>
      </c>
      <c r="K21" s="4">
        <v>84</v>
      </c>
      <c r="L21" s="4">
        <v>0</v>
      </c>
      <c r="M21" s="4">
        <v>0</v>
      </c>
      <c r="N21" s="4">
        <v>0</v>
      </c>
      <c r="O21" s="10">
        <f t="shared" si="0"/>
        <v>33.799999999999997</v>
      </c>
    </row>
    <row r="22" spans="2:15" x14ac:dyDescent="0.4">
      <c r="B22" s="6">
        <f t="shared" si="1"/>
        <v>14</v>
      </c>
      <c r="C22" s="6" t="s">
        <v>36</v>
      </c>
      <c r="D22" s="21" t="s">
        <v>28</v>
      </c>
      <c r="E22" s="22"/>
      <c r="F22" s="22"/>
      <c r="G22" s="22"/>
      <c r="H22" s="22"/>
      <c r="I22" s="23"/>
      <c r="J22" s="4">
        <v>87</v>
      </c>
      <c r="K22" s="4">
        <v>85</v>
      </c>
      <c r="L22" s="4">
        <v>0</v>
      </c>
      <c r="M22" s="4">
        <v>0</v>
      </c>
      <c r="N22" s="4">
        <v>0</v>
      </c>
      <c r="O22" s="10">
        <f t="shared" si="0"/>
        <v>34.4</v>
      </c>
    </row>
    <row r="23" spans="2:15" x14ac:dyDescent="0.4">
      <c r="B23" s="16"/>
      <c r="C23" s="20"/>
      <c r="D23" s="26"/>
      <c r="E23" s="26"/>
      <c r="F23" s="26"/>
      <c r="G23" s="26"/>
      <c r="H23" s="26"/>
      <c r="I23" s="26"/>
      <c r="J23" s="18"/>
      <c r="K23" s="18"/>
      <c r="L23" s="18"/>
      <c r="M23" s="18"/>
      <c r="N23" s="18"/>
      <c r="O23" s="19"/>
    </row>
    <row r="24" spans="2:15" x14ac:dyDescent="0.4">
      <c r="B24" s="16"/>
      <c r="C24" s="17"/>
      <c r="D24" s="27"/>
      <c r="E24" s="28"/>
      <c r="F24" s="28"/>
      <c r="G24" s="28"/>
      <c r="H24" s="28"/>
      <c r="I24" s="29"/>
      <c r="J24" s="17"/>
      <c r="K24" s="17"/>
      <c r="L24" s="17"/>
      <c r="M24" s="17"/>
      <c r="N24" s="17"/>
      <c r="O24" s="19"/>
    </row>
    <row r="25" spans="2:15" x14ac:dyDescent="0.4">
      <c r="C25" s="25"/>
      <c r="D25" s="25"/>
      <c r="E25" s="1"/>
      <c r="H25" s="35" t="s">
        <v>18</v>
      </c>
      <c r="I25" s="35"/>
      <c r="J25" s="11">
        <f>COUNTIF(J9:J24,"&gt;=70")</f>
        <v>14</v>
      </c>
      <c r="K25" s="11">
        <f>COUNTIF(K9:K24,"&gt;=70")</f>
        <v>14</v>
      </c>
      <c r="L25" s="11">
        <f>COUNTIF(L9:L24,"&gt;=70")</f>
        <v>0</v>
      </c>
      <c r="M25" s="11">
        <f>COUNTIF(M9:M24,"&gt;=70")</f>
        <v>0</v>
      </c>
      <c r="N25" s="11">
        <f>COUNTIF(N9:N24,"&gt;=70")</f>
        <v>0</v>
      </c>
      <c r="O25" s="15">
        <f>COUNTIF(O9:O22,"&gt;=70")</f>
        <v>0</v>
      </c>
    </row>
    <row r="26" spans="2:15" x14ac:dyDescent="0.4">
      <c r="C26" s="25"/>
      <c r="D26" s="25"/>
      <c r="E26" s="8"/>
      <c r="H26" s="36" t="s">
        <v>19</v>
      </c>
      <c r="I26" s="36"/>
      <c r="J26" s="12">
        <f t="shared" ref="J26:O26" si="2">COUNTIF(J9:J24,"&lt;70")</f>
        <v>0</v>
      </c>
      <c r="K26" s="12">
        <f t="shared" si="2"/>
        <v>0</v>
      </c>
      <c r="L26" s="12">
        <f t="shared" si="2"/>
        <v>14</v>
      </c>
      <c r="M26" s="12">
        <f t="shared" si="2"/>
        <v>14</v>
      </c>
      <c r="N26" s="12">
        <f t="shared" si="2"/>
        <v>14</v>
      </c>
      <c r="O26" s="12">
        <f t="shared" si="2"/>
        <v>14</v>
      </c>
    </row>
    <row r="27" spans="2:15" x14ac:dyDescent="0.4">
      <c r="C27" s="25"/>
      <c r="D27" s="25"/>
      <c r="E27" s="25"/>
      <c r="H27" s="36" t="s">
        <v>20</v>
      </c>
      <c r="I27" s="36"/>
      <c r="J27" s="12">
        <f t="shared" ref="J27:O27" si="3">COUNT(J9:J24)</f>
        <v>14</v>
      </c>
      <c r="K27" s="12">
        <f t="shared" si="3"/>
        <v>14</v>
      </c>
      <c r="L27" s="12">
        <f t="shared" si="3"/>
        <v>14</v>
      </c>
      <c r="M27" s="12">
        <f t="shared" si="3"/>
        <v>14</v>
      </c>
      <c r="N27" s="12">
        <f t="shared" si="3"/>
        <v>14</v>
      </c>
      <c r="O27" s="12">
        <f t="shared" si="3"/>
        <v>14</v>
      </c>
    </row>
    <row r="28" spans="2:15" x14ac:dyDescent="0.4">
      <c r="C28" s="25"/>
      <c r="D28" s="25"/>
      <c r="E28" s="1"/>
      <c r="H28" s="37" t="s">
        <v>15</v>
      </c>
      <c r="I28" s="37"/>
      <c r="J28" s="13">
        <f>J25/J27</f>
        <v>1</v>
      </c>
      <c r="K28" s="14">
        <f t="shared" ref="K28:O28" si="4">K25/K27</f>
        <v>1</v>
      </c>
      <c r="L28" s="14">
        <f t="shared" si="4"/>
        <v>0</v>
      </c>
      <c r="M28" s="14">
        <f t="shared" si="4"/>
        <v>0</v>
      </c>
      <c r="N28" s="14">
        <f t="shared" si="4"/>
        <v>0</v>
      </c>
      <c r="O28" s="14">
        <f t="shared" si="4"/>
        <v>0</v>
      </c>
    </row>
    <row r="29" spans="2:15" x14ac:dyDescent="0.4">
      <c r="C29" s="25"/>
      <c r="D29" s="25"/>
      <c r="E29" s="1"/>
      <c r="H29" s="37" t="s">
        <v>16</v>
      </c>
      <c r="I29" s="37"/>
      <c r="J29" s="13">
        <f>J26/J27</f>
        <v>0</v>
      </c>
      <c r="K29" s="13">
        <f t="shared" ref="K29:O29" si="5">K26/K27</f>
        <v>0</v>
      </c>
      <c r="L29" s="14">
        <f t="shared" si="5"/>
        <v>1</v>
      </c>
      <c r="M29" s="14">
        <f t="shared" si="5"/>
        <v>1</v>
      </c>
      <c r="N29" s="14">
        <f t="shared" si="5"/>
        <v>1</v>
      </c>
      <c r="O29" s="14">
        <f t="shared" si="5"/>
        <v>1</v>
      </c>
    </row>
    <row r="30" spans="2:15" x14ac:dyDescent="0.4">
      <c r="C30" s="25"/>
      <c r="D30" s="25"/>
      <c r="E30" s="8"/>
    </row>
    <row r="31" spans="2:15" x14ac:dyDescent="0.4">
      <c r="C31" s="1"/>
      <c r="D31" s="1"/>
      <c r="E31" s="8"/>
    </row>
    <row r="32" spans="2:15" x14ac:dyDescent="0.4">
      <c r="C32" s="1"/>
      <c r="D32" s="1"/>
      <c r="E32" s="8"/>
    </row>
    <row r="33" spans="3:14" x14ac:dyDescent="0.4">
      <c r="C33" s="1"/>
      <c r="D33" s="1"/>
      <c r="E33" s="8"/>
    </row>
    <row r="34" spans="3:14" x14ac:dyDescent="0.4">
      <c r="J34" s="40"/>
      <c r="K34" s="40"/>
      <c r="L34" s="40"/>
      <c r="M34" s="40"/>
      <c r="N34" s="40"/>
    </row>
    <row r="35" spans="3:14" x14ac:dyDescent="0.4">
      <c r="J35" s="38" t="s">
        <v>17</v>
      </c>
      <c r="K35" s="38"/>
      <c r="L35" s="38"/>
      <c r="M35" s="38"/>
      <c r="N35" s="38"/>
    </row>
  </sheetData>
  <mergeCells count="38">
    <mergeCell ref="D13:I13"/>
    <mergeCell ref="B2:N2"/>
    <mergeCell ref="C3:N3"/>
    <mergeCell ref="D4:G4"/>
    <mergeCell ref="J4:K4"/>
    <mergeCell ref="N4:O4"/>
    <mergeCell ref="D6:G6"/>
    <mergeCell ref="I6:J6"/>
    <mergeCell ref="K6:N6"/>
    <mergeCell ref="D8:I8"/>
    <mergeCell ref="D9:I9"/>
    <mergeCell ref="D10:I10"/>
    <mergeCell ref="D11:I11"/>
    <mergeCell ref="D12:I12"/>
    <mergeCell ref="C25:D25"/>
    <mergeCell ref="H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C26:D26"/>
    <mergeCell ref="H26:I26"/>
    <mergeCell ref="C27:E27"/>
    <mergeCell ref="H27:I27"/>
    <mergeCell ref="C28:D28"/>
    <mergeCell ref="H28:I28"/>
    <mergeCell ref="C29:D29"/>
    <mergeCell ref="H29:I29"/>
    <mergeCell ref="C30:D30"/>
    <mergeCell ref="J34:N34"/>
    <mergeCell ref="J35:N35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B89ED6-3B9A-4833-881F-EB951B6DB7EF}">
  <sheetPr>
    <tabColor rgb="FFFFC000"/>
  </sheetPr>
  <dimension ref="B2:P43"/>
  <sheetViews>
    <sheetView topLeftCell="B16" zoomScale="130" zoomScaleNormal="130" workbookViewId="0">
      <selection activeCell="D32" sqref="D32:I32"/>
    </sheetView>
  </sheetViews>
  <sheetFormatPr baseColWidth="10" defaultRowHeight="14.6" x14ac:dyDescent="0.4"/>
  <cols>
    <col min="1" max="1" width="1.3046875" customWidth="1"/>
    <col min="2" max="2" width="5" customWidth="1"/>
    <col min="3" max="3" width="10.84375" customWidth="1"/>
    <col min="4" max="9" width="7.69140625" customWidth="1"/>
    <col min="10" max="10" width="7.15234375" customWidth="1"/>
    <col min="11" max="12" width="5.69140625" customWidth="1"/>
    <col min="13" max="13" width="6.3828125" customWidth="1"/>
    <col min="14" max="14" width="5.69140625" customWidth="1"/>
    <col min="15" max="15" width="8.69140625" customWidth="1"/>
    <col min="16" max="17" width="5.69140625" customWidth="1"/>
  </cols>
  <sheetData>
    <row r="2" spans="2:16" ht="15.9" x14ac:dyDescent="0.45">
      <c r="B2" s="24" t="s">
        <v>9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"/>
      <c r="P2" s="2"/>
    </row>
    <row r="3" spans="2:16" x14ac:dyDescent="0.4">
      <c r="C3" s="30" t="s">
        <v>8</v>
      </c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1"/>
      <c r="P3" s="1"/>
    </row>
    <row r="4" spans="2:16" x14ac:dyDescent="0.4">
      <c r="C4" t="s">
        <v>0</v>
      </c>
      <c r="D4" s="31" t="s">
        <v>91</v>
      </c>
      <c r="E4" s="31"/>
      <c r="F4" s="31"/>
      <c r="G4" s="31"/>
      <c r="I4" t="s">
        <v>1</v>
      </c>
      <c r="J4" s="32" t="s">
        <v>29</v>
      </c>
      <c r="K4" s="32"/>
      <c r="M4" t="s">
        <v>2</v>
      </c>
      <c r="N4" s="34">
        <v>45050</v>
      </c>
      <c r="O4" s="34"/>
    </row>
    <row r="5" spans="2:16" ht="6.75" customHeight="1" x14ac:dyDescent="0.4">
      <c r="D5" s="5"/>
      <c r="E5" s="5"/>
      <c r="F5" s="5"/>
      <c r="G5" s="5"/>
    </row>
    <row r="6" spans="2:16" x14ac:dyDescent="0.4">
      <c r="C6" t="s">
        <v>3</v>
      </c>
      <c r="D6" s="32" t="s">
        <v>135</v>
      </c>
      <c r="E6" s="32"/>
      <c r="F6" s="32"/>
      <c r="G6" s="32"/>
      <c r="I6" s="25" t="s">
        <v>21</v>
      </c>
      <c r="J6" s="25"/>
      <c r="K6" s="39" t="s">
        <v>136</v>
      </c>
      <c r="L6" s="39"/>
      <c r="M6" s="39"/>
      <c r="N6" s="39"/>
    </row>
    <row r="7" spans="2:16" ht="11.25" customHeight="1" x14ac:dyDescent="0.4"/>
    <row r="8" spans="2:16" x14ac:dyDescent="0.4">
      <c r="B8" s="3" t="s">
        <v>4</v>
      </c>
      <c r="C8" s="3" t="s">
        <v>6</v>
      </c>
      <c r="D8" s="33" t="s">
        <v>5</v>
      </c>
      <c r="E8" s="33"/>
      <c r="F8" s="33"/>
      <c r="G8" s="33"/>
      <c r="H8" s="33"/>
      <c r="I8" s="33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9" t="s">
        <v>22</v>
      </c>
    </row>
    <row r="9" spans="2:16" x14ac:dyDescent="0.4">
      <c r="B9" s="6">
        <v>1</v>
      </c>
      <c r="C9" s="6" t="s">
        <v>74</v>
      </c>
      <c r="D9" s="45" t="s">
        <v>53</v>
      </c>
      <c r="E9" s="45"/>
      <c r="F9" s="45"/>
      <c r="G9" s="45"/>
      <c r="H9" s="45"/>
      <c r="I9" s="45"/>
      <c r="J9" s="4">
        <v>80</v>
      </c>
      <c r="K9" s="4">
        <v>80</v>
      </c>
      <c r="L9" s="4">
        <v>0</v>
      </c>
      <c r="M9" s="4">
        <v>0</v>
      </c>
      <c r="N9" s="4">
        <v>0</v>
      </c>
      <c r="O9" s="10">
        <f t="shared" ref="O9:O30" si="0">SUM(J9:N9)/5</f>
        <v>32</v>
      </c>
    </row>
    <row r="10" spans="2:16" x14ac:dyDescent="0.4">
      <c r="B10" s="6">
        <f>B9+1</f>
        <v>2</v>
      </c>
      <c r="C10" s="6"/>
      <c r="D10" s="45" t="s">
        <v>54</v>
      </c>
      <c r="E10" s="45"/>
      <c r="F10" s="45"/>
      <c r="G10" s="45"/>
      <c r="H10" s="45"/>
      <c r="I10" s="45"/>
      <c r="J10" s="4">
        <v>80</v>
      </c>
      <c r="K10" s="4">
        <v>80</v>
      </c>
      <c r="L10" s="4">
        <v>0</v>
      </c>
      <c r="M10" s="4">
        <v>0</v>
      </c>
      <c r="N10" s="4">
        <v>0</v>
      </c>
      <c r="O10" s="10">
        <f t="shared" si="0"/>
        <v>32</v>
      </c>
    </row>
    <row r="11" spans="2:16" x14ac:dyDescent="0.4">
      <c r="B11" s="6">
        <f t="shared" ref="B11:B30" si="1">B10+1</f>
        <v>3</v>
      </c>
      <c r="C11" s="6" t="s">
        <v>75</v>
      </c>
      <c r="D11" s="45" t="s">
        <v>55</v>
      </c>
      <c r="E11" s="45"/>
      <c r="F11" s="45"/>
      <c r="G11" s="45"/>
      <c r="H11" s="45"/>
      <c r="I11" s="45"/>
      <c r="J11" s="4">
        <v>85</v>
      </c>
      <c r="K11" s="4">
        <v>82</v>
      </c>
      <c r="L11" s="4">
        <v>0</v>
      </c>
      <c r="M11" s="4">
        <v>0</v>
      </c>
      <c r="N11" s="4">
        <v>0</v>
      </c>
      <c r="O11" s="10">
        <f t="shared" si="0"/>
        <v>33.4</v>
      </c>
    </row>
    <row r="12" spans="2:16" x14ac:dyDescent="0.4">
      <c r="B12" s="6">
        <f t="shared" si="1"/>
        <v>4</v>
      </c>
      <c r="C12" s="6" t="s">
        <v>76</v>
      </c>
      <c r="D12" s="45" t="s">
        <v>56</v>
      </c>
      <c r="E12" s="45"/>
      <c r="F12" s="45"/>
      <c r="G12" s="45"/>
      <c r="H12" s="45"/>
      <c r="I12" s="45"/>
      <c r="J12" s="4">
        <v>86</v>
      </c>
      <c r="K12" s="4">
        <v>82</v>
      </c>
      <c r="L12" s="4">
        <v>0</v>
      </c>
      <c r="M12" s="4">
        <v>0</v>
      </c>
      <c r="N12" s="4">
        <v>0</v>
      </c>
      <c r="O12" s="10">
        <f t="shared" si="0"/>
        <v>33.6</v>
      </c>
    </row>
    <row r="13" spans="2:16" x14ac:dyDescent="0.4">
      <c r="B13" s="6">
        <f t="shared" si="1"/>
        <v>5</v>
      </c>
      <c r="C13" s="6" t="s">
        <v>77</v>
      </c>
      <c r="D13" s="45" t="s">
        <v>57</v>
      </c>
      <c r="E13" s="45"/>
      <c r="F13" s="45"/>
      <c r="G13" s="45"/>
      <c r="H13" s="45"/>
      <c r="I13" s="45"/>
      <c r="J13" s="4">
        <v>80</v>
      </c>
      <c r="K13" s="4">
        <v>80</v>
      </c>
      <c r="L13" s="4">
        <v>0</v>
      </c>
      <c r="M13" s="4">
        <v>0</v>
      </c>
      <c r="N13" s="4">
        <v>0</v>
      </c>
      <c r="O13" s="10">
        <f t="shared" si="0"/>
        <v>32</v>
      </c>
    </row>
    <row r="14" spans="2:16" x14ac:dyDescent="0.4">
      <c r="B14" s="6">
        <f t="shared" si="1"/>
        <v>6</v>
      </c>
      <c r="C14" s="6" t="s">
        <v>78</v>
      </c>
      <c r="D14" s="45" t="s">
        <v>58</v>
      </c>
      <c r="E14" s="45"/>
      <c r="F14" s="45"/>
      <c r="G14" s="45"/>
      <c r="H14" s="45"/>
      <c r="I14" s="45"/>
      <c r="J14" s="4">
        <v>84</v>
      </c>
      <c r="K14" s="4">
        <v>85</v>
      </c>
      <c r="L14" s="4">
        <v>0</v>
      </c>
      <c r="M14" s="4">
        <v>0</v>
      </c>
      <c r="N14" s="4">
        <v>0</v>
      </c>
      <c r="O14" s="10">
        <f t="shared" si="0"/>
        <v>33.799999999999997</v>
      </c>
    </row>
    <row r="15" spans="2:16" x14ac:dyDescent="0.4">
      <c r="B15" s="6">
        <f t="shared" si="1"/>
        <v>7</v>
      </c>
      <c r="C15" s="6"/>
      <c r="D15" s="45" t="s">
        <v>59</v>
      </c>
      <c r="E15" s="45"/>
      <c r="F15" s="45"/>
      <c r="G15" s="45"/>
      <c r="H15" s="45"/>
      <c r="I15" s="45"/>
      <c r="J15" s="4">
        <v>80</v>
      </c>
      <c r="K15" s="4">
        <v>80</v>
      </c>
      <c r="L15" s="4">
        <v>0</v>
      </c>
      <c r="M15" s="4">
        <v>0</v>
      </c>
      <c r="N15" s="4">
        <v>0</v>
      </c>
      <c r="O15" s="10">
        <f t="shared" si="0"/>
        <v>32</v>
      </c>
    </row>
    <row r="16" spans="2:16" x14ac:dyDescent="0.4">
      <c r="B16" s="6">
        <f t="shared" si="1"/>
        <v>8</v>
      </c>
      <c r="C16" s="6" t="s">
        <v>132</v>
      </c>
      <c r="D16" s="45" t="s">
        <v>60</v>
      </c>
      <c r="E16" s="45"/>
      <c r="F16" s="45"/>
      <c r="G16" s="45"/>
      <c r="H16" s="45"/>
      <c r="I16" s="45"/>
      <c r="J16" s="4">
        <v>85</v>
      </c>
      <c r="K16" s="4">
        <v>85</v>
      </c>
      <c r="L16" s="4">
        <v>0</v>
      </c>
      <c r="M16" s="4">
        <v>0</v>
      </c>
      <c r="N16" s="4">
        <v>0</v>
      </c>
      <c r="O16" s="10">
        <f t="shared" si="0"/>
        <v>34</v>
      </c>
    </row>
    <row r="17" spans="2:15" x14ac:dyDescent="0.4">
      <c r="B17" s="6">
        <f t="shared" si="1"/>
        <v>9</v>
      </c>
      <c r="C17" s="6" t="s">
        <v>79</v>
      </c>
      <c r="D17" s="45" t="s">
        <v>61</v>
      </c>
      <c r="E17" s="45"/>
      <c r="F17" s="45"/>
      <c r="G17" s="45"/>
      <c r="H17" s="45"/>
      <c r="I17" s="45"/>
      <c r="J17" s="4">
        <v>84</v>
      </c>
      <c r="K17" s="4">
        <v>85</v>
      </c>
      <c r="L17" s="4">
        <v>0</v>
      </c>
      <c r="M17" s="4">
        <v>0</v>
      </c>
      <c r="N17" s="4">
        <v>0</v>
      </c>
      <c r="O17" s="10">
        <f t="shared" si="0"/>
        <v>33.799999999999997</v>
      </c>
    </row>
    <row r="18" spans="2:15" x14ac:dyDescent="0.4">
      <c r="B18" s="6">
        <f t="shared" si="1"/>
        <v>10</v>
      </c>
      <c r="C18" s="6"/>
      <c r="D18" s="45" t="s">
        <v>62</v>
      </c>
      <c r="E18" s="45"/>
      <c r="F18" s="45"/>
      <c r="G18" s="45"/>
      <c r="H18" s="45"/>
      <c r="I18" s="45"/>
      <c r="J18" s="4">
        <v>80</v>
      </c>
      <c r="K18" s="4">
        <v>80</v>
      </c>
      <c r="L18" s="4">
        <v>0</v>
      </c>
      <c r="M18" s="4">
        <v>0</v>
      </c>
      <c r="N18" s="4">
        <v>0</v>
      </c>
      <c r="O18" s="10">
        <f t="shared" si="0"/>
        <v>32</v>
      </c>
    </row>
    <row r="19" spans="2:15" x14ac:dyDescent="0.4">
      <c r="B19" s="6">
        <f t="shared" si="1"/>
        <v>11</v>
      </c>
      <c r="C19" s="6" t="s">
        <v>80</v>
      </c>
      <c r="D19" s="45" t="s">
        <v>63</v>
      </c>
      <c r="E19" s="45"/>
      <c r="F19" s="45"/>
      <c r="G19" s="45"/>
      <c r="H19" s="45"/>
      <c r="I19" s="45"/>
      <c r="J19" s="4">
        <v>80</v>
      </c>
      <c r="K19" s="4">
        <v>80</v>
      </c>
      <c r="L19" s="4">
        <v>0</v>
      </c>
      <c r="M19" s="4">
        <v>0</v>
      </c>
      <c r="N19" s="4">
        <v>0</v>
      </c>
      <c r="O19" s="10">
        <f t="shared" si="0"/>
        <v>32</v>
      </c>
    </row>
    <row r="20" spans="2:15" x14ac:dyDescent="0.4">
      <c r="B20" s="6">
        <f t="shared" si="1"/>
        <v>12</v>
      </c>
      <c r="C20" s="6"/>
      <c r="D20" s="45" t="s">
        <v>64</v>
      </c>
      <c r="E20" s="45"/>
      <c r="F20" s="45"/>
      <c r="G20" s="45"/>
      <c r="H20" s="45"/>
      <c r="I20" s="45"/>
      <c r="J20" s="4">
        <v>80</v>
      </c>
      <c r="K20" s="4">
        <v>85</v>
      </c>
      <c r="L20" s="4">
        <v>0</v>
      </c>
      <c r="M20" s="4">
        <v>0</v>
      </c>
      <c r="N20" s="4">
        <v>0</v>
      </c>
      <c r="O20" s="10">
        <f t="shared" si="0"/>
        <v>33</v>
      </c>
    </row>
    <row r="21" spans="2:15" x14ac:dyDescent="0.4">
      <c r="B21" s="6">
        <f t="shared" si="1"/>
        <v>13</v>
      </c>
      <c r="C21" s="6" t="s">
        <v>81</v>
      </c>
      <c r="D21" s="45" t="s">
        <v>65</v>
      </c>
      <c r="E21" s="45"/>
      <c r="F21" s="45"/>
      <c r="G21" s="45"/>
      <c r="H21" s="45"/>
      <c r="I21" s="45"/>
      <c r="J21" s="4">
        <v>82</v>
      </c>
      <c r="K21" s="4">
        <v>84</v>
      </c>
      <c r="L21" s="4">
        <v>0</v>
      </c>
      <c r="M21" s="4">
        <v>0</v>
      </c>
      <c r="N21" s="4">
        <v>0</v>
      </c>
      <c r="O21" s="10">
        <f t="shared" si="0"/>
        <v>33.200000000000003</v>
      </c>
    </row>
    <row r="22" spans="2:15" x14ac:dyDescent="0.4">
      <c r="B22" s="6">
        <f t="shared" si="1"/>
        <v>14</v>
      </c>
      <c r="C22" s="6" t="s">
        <v>83</v>
      </c>
      <c r="D22" s="45" t="s">
        <v>82</v>
      </c>
      <c r="E22" s="45"/>
      <c r="F22" s="45"/>
      <c r="G22" s="45"/>
      <c r="H22" s="45"/>
      <c r="I22" s="45"/>
      <c r="J22" s="4">
        <v>82</v>
      </c>
      <c r="K22" s="4">
        <v>84</v>
      </c>
      <c r="L22" s="4">
        <v>0</v>
      </c>
      <c r="M22" s="4">
        <v>0</v>
      </c>
      <c r="N22" s="4">
        <v>0</v>
      </c>
      <c r="O22" s="10">
        <f t="shared" si="0"/>
        <v>33.200000000000003</v>
      </c>
    </row>
    <row r="23" spans="2:15" x14ac:dyDescent="0.4">
      <c r="B23" s="6">
        <f t="shared" si="1"/>
        <v>15</v>
      </c>
      <c r="C23" s="6" t="s">
        <v>84</v>
      </c>
      <c r="D23" s="45" t="s">
        <v>66</v>
      </c>
      <c r="E23" s="45"/>
      <c r="F23" s="45"/>
      <c r="G23" s="45"/>
      <c r="H23" s="45"/>
      <c r="I23" s="45"/>
      <c r="J23" s="4">
        <v>84</v>
      </c>
      <c r="K23" s="4">
        <v>85</v>
      </c>
      <c r="L23" s="4">
        <v>0</v>
      </c>
      <c r="M23" s="4">
        <v>0</v>
      </c>
      <c r="N23" s="4">
        <v>0</v>
      </c>
      <c r="O23" s="10">
        <f t="shared" si="0"/>
        <v>33.799999999999997</v>
      </c>
    </row>
    <row r="24" spans="2:15" x14ac:dyDescent="0.4">
      <c r="B24" s="6">
        <f t="shared" si="1"/>
        <v>16</v>
      </c>
      <c r="C24" s="6" t="s">
        <v>85</v>
      </c>
      <c r="D24" s="45" t="s">
        <v>67</v>
      </c>
      <c r="E24" s="45"/>
      <c r="F24" s="45"/>
      <c r="G24" s="45"/>
      <c r="H24" s="45"/>
      <c r="I24" s="45"/>
      <c r="J24" s="4">
        <v>85</v>
      </c>
      <c r="K24" s="4">
        <v>86</v>
      </c>
      <c r="L24" s="4">
        <v>0</v>
      </c>
      <c r="M24" s="4">
        <v>0</v>
      </c>
      <c r="N24" s="4">
        <v>0</v>
      </c>
      <c r="O24" s="10">
        <f t="shared" si="0"/>
        <v>34.200000000000003</v>
      </c>
    </row>
    <row r="25" spans="2:15" x14ac:dyDescent="0.4">
      <c r="B25" s="6">
        <f t="shared" si="1"/>
        <v>17</v>
      </c>
      <c r="C25" s="6" t="s">
        <v>86</v>
      </c>
      <c r="D25" s="45" t="s">
        <v>68</v>
      </c>
      <c r="E25" s="45"/>
      <c r="F25" s="45"/>
      <c r="G25" s="45"/>
      <c r="H25" s="45"/>
      <c r="I25" s="45"/>
      <c r="J25" s="4">
        <v>82</v>
      </c>
      <c r="K25" s="4">
        <v>87</v>
      </c>
      <c r="L25" s="4">
        <v>0</v>
      </c>
      <c r="M25" s="4">
        <v>0</v>
      </c>
      <c r="N25" s="4">
        <v>0</v>
      </c>
      <c r="O25" s="10">
        <f t="shared" si="0"/>
        <v>33.799999999999997</v>
      </c>
    </row>
    <row r="26" spans="2:15" x14ac:dyDescent="0.4">
      <c r="B26" s="6">
        <f t="shared" si="1"/>
        <v>18</v>
      </c>
      <c r="C26" s="6" t="s">
        <v>87</v>
      </c>
      <c r="D26" s="45" t="s">
        <v>69</v>
      </c>
      <c r="E26" s="45"/>
      <c r="F26" s="45"/>
      <c r="G26" s="45"/>
      <c r="H26" s="45"/>
      <c r="I26" s="45"/>
      <c r="J26" s="4">
        <v>82</v>
      </c>
      <c r="K26" s="4">
        <v>85</v>
      </c>
      <c r="L26" s="4">
        <v>0</v>
      </c>
      <c r="M26" s="4">
        <v>0</v>
      </c>
      <c r="N26" s="4">
        <v>0</v>
      </c>
      <c r="O26" s="10">
        <f t="shared" si="0"/>
        <v>33.4</v>
      </c>
    </row>
    <row r="27" spans="2:15" x14ac:dyDescent="0.4">
      <c r="B27" s="6">
        <f t="shared" si="1"/>
        <v>19</v>
      </c>
      <c r="C27" s="6" t="s">
        <v>88</v>
      </c>
      <c r="D27" s="45" t="s">
        <v>70</v>
      </c>
      <c r="E27" s="45"/>
      <c r="F27" s="45"/>
      <c r="G27" s="45"/>
      <c r="H27" s="45"/>
      <c r="I27" s="45"/>
      <c r="J27" s="4">
        <v>84</v>
      </c>
      <c r="K27" s="4">
        <v>85</v>
      </c>
      <c r="L27" s="4">
        <v>0</v>
      </c>
      <c r="M27" s="4">
        <v>0</v>
      </c>
      <c r="N27" s="4">
        <v>0</v>
      </c>
      <c r="O27" s="10">
        <f t="shared" si="0"/>
        <v>33.799999999999997</v>
      </c>
    </row>
    <row r="28" spans="2:15" x14ac:dyDescent="0.4">
      <c r="B28" s="6">
        <f t="shared" si="1"/>
        <v>20</v>
      </c>
      <c r="C28" s="6" t="s">
        <v>89</v>
      </c>
      <c r="D28" s="45" t="s">
        <v>71</v>
      </c>
      <c r="E28" s="45"/>
      <c r="F28" s="45"/>
      <c r="G28" s="45"/>
      <c r="H28" s="45"/>
      <c r="I28" s="45"/>
      <c r="J28" s="4">
        <v>80</v>
      </c>
      <c r="K28" s="4">
        <v>85</v>
      </c>
      <c r="L28" s="4">
        <v>0</v>
      </c>
      <c r="M28" s="4">
        <v>0</v>
      </c>
      <c r="N28" s="4">
        <v>0</v>
      </c>
      <c r="O28" s="10">
        <f t="shared" si="0"/>
        <v>33</v>
      </c>
    </row>
    <row r="29" spans="2:15" x14ac:dyDescent="0.4">
      <c r="B29" s="6">
        <f t="shared" si="1"/>
        <v>21</v>
      </c>
      <c r="C29" s="6" t="s">
        <v>90</v>
      </c>
      <c r="D29" s="45" t="s">
        <v>72</v>
      </c>
      <c r="E29" s="45"/>
      <c r="F29" s="45"/>
      <c r="G29" s="45"/>
      <c r="H29" s="45"/>
      <c r="I29" s="45"/>
      <c r="J29" s="4">
        <v>80</v>
      </c>
      <c r="K29" s="4">
        <v>84</v>
      </c>
      <c r="L29" s="4">
        <v>0</v>
      </c>
      <c r="M29" s="4">
        <v>0</v>
      </c>
      <c r="N29" s="4">
        <v>0</v>
      </c>
      <c r="O29" s="10">
        <f t="shared" si="0"/>
        <v>32.799999999999997</v>
      </c>
    </row>
    <row r="30" spans="2:15" x14ac:dyDescent="0.4">
      <c r="B30" s="6">
        <f t="shared" si="1"/>
        <v>22</v>
      </c>
      <c r="C30" s="6" t="s">
        <v>133</v>
      </c>
      <c r="D30" s="45" t="s">
        <v>73</v>
      </c>
      <c r="E30" s="45"/>
      <c r="F30" s="45"/>
      <c r="G30" s="45"/>
      <c r="H30" s="45"/>
      <c r="I30" s="45"/>
      <c r="J30" s="4">
        <v>80</v>
      </c>
      <c r="K30" s="4">
        <v>82</v>
      </c>
      <c r="L30" s="4">
        <v>0</v>
      </c>
      <c r="M30" s="4">
        <v>0</v>
      </c>
      <c r="N30" s="4">
        <v>0</v>
      </c>
      <c r="O30" s="10">
        <f t="shared" si="0"/>
        <v>32.4</v>
      </c>
    </row>
    <row r="31" spans="2:15" x14ac:dyDescent="0.4">
      <c r="B31" s="6"/>
      <c r="C31" s="7"/>
      <c r="D31" s="41"/>
      <c r="E31" s="41"/>
      <c r="F31" s="41"/>
      <c r="G31" s="41"/>
      <c r="H31" s="41"/>
      <c r="I31" s="41"/>
      <c r="J31" s="4"/>
      <c r="K31" s="4"/>
      <c r="L31" s="4"/>
      <c r="M31" s="4"/>
      <c r="N31" s="4"/>
      <c r="O31" s="19"/>
    </row>
    <row r="32" spans="2:15" x14ac:dyDescent="0.4">
      <c r="B32" s="6"/>
      <c r="C32" s="3"/>
      <c r="D32" s="42"/>
      <c r="E32" s="43"/>
      <c r="F32" s="43"/>
      <c r="G32" s="43"/>
      <c r="H32" s="43"/>
      <c r="I32" s="44"/>
      <c r="J32" s="3"/>
      <c r="K32" s="3"/>
      <c r="L32" s="3"/>
      <c r="M32" s="3"/>
      <c r="N32" s="3"/>
      <c r="O32" s="19"/>
    </row>
    <row r="33" spans="3:15" x14ac:dyDescent="0.4">
      <c r="C33" s="25"/>
      <c r="D33" s="25"/>
      <c r="E33" s="1"/>
      <c r="H33" s="35" t="s">
        <v>18</v>
      </c>
      <c r="I33" s="35"/>
      <c r="J33" s="11">
        <f>COUNTIF(J9:J32,"&gt;=70")</f>
        <v>22</v>
      </c>
      <c r="K33" s="11">
        <f>COUNTIF(K9:K32,"&gt;=70")</f>
        <v>22</v>
      </c>
      <c r="L33" s="11">
        <f>COUNTIF(L9:L32,"&gt;=70")</f>
        <v>0</v>
      </c>
      <c r="M33" s="11">
        <f>COUNTIF(M9:M32,"&gt;=70")</f>
        <v>0</v>
      </c>
      <c r="N33" s="11">
        <f>COUNTIF(N9:N32,"&gt;=70")</f>
        <v>0</v>
      </c>
      <c r="O33" s="15">
        <f>COUNTIF(O9:O30,"&gt;=70")</f>
        <v>0</v>
      </c>
    </row>
    <row r="34" spans="3:15" x14ac:dyDescent="0.4">
      <c r="C34" s="25"/>
      <c r="D34" s="25"/>
      <c r="E34" s="8"/>
      <c r="H34" s="36" t="s">
        <v>19</v>
      </c>
      <c r="I34" s="36"/>
      <c r="J34" s="12">
        <f t="shared" ref="J34:O34" si="2">COUNTIF(J9:J32,"&lt;70")</f>
        <v>0</v>
      </c>
      <c r="K34" s="12">
        <f t="shared" si="2"/>
        <v>0</v>
      </c>
      <c r="L34" s="12">
        <f t="shared" si="2"/>
        <v>22</v>
      </c>
      <c r="M34" s="12">
        <f t="shared" si="2"/>
        <v>22</v>
      </c>
      <c r="N34" s="12">
        <f t="shared" si="2"/>
        <v>22</v>
      </c>
      <c r="O34" s="12">
        <f t="shared" si="2"/>
        <v>22</v>
      </c>
    </row>
    <row r="35" spans="3:15" x14ac:dyDescent="0.4">
      <c r="C35" s="25"/>
      <c r="D35" s="25"/>
      <c r="E35" s="25"/>
      <c r="H35" s="36" t="s">
        <v>20</v>
      </c>
      <c r="I35" s="36"/>
      <c r="J35" s="12">
        <f t="shared" ref="J35:O35" si="3">COUNT(J9:J32)</f>
        <v>22</v>
      </c>
      <c r="K35" s="12">
        <f t="shared" si="3"/>
        <v>22</v>
      </c>
      <c r="L35" s="12">
        <f t="shared" si="3"/>
        <v>22</v>
      </c>
      <c r="M35" s="12">
        <f t="shared" si="3"/>
        <v>22</v>
      </c>
      <c r="N35" s="12">
        <f t="shared" si="3"/>
        <v>22</v>
      </c>
      <c r="O35" s="12">
        <f t="shared" si="3"/>
        <v>22</v>
      </c>
    </row>
    <row r="36" spans="3:15" x14ac:dyDescent="0.4">
      <c r="C36" s="25"/>
      <c r="D36" s="25"/>
      <c r="E36" s="1"/>
      <c r="H36" s="37" t="s">
        <v>15</v>
      </c>
      <c r="I36" s="37"/>
      <c r="J36" s="13">
        <f>J33/J35</f>
        <v>1</v>
      </c>
      <c r="K36" s="14">
        <f t="shared" ref="K36:O36" si="4">K33/K35</f>
        <v>1</v>
      </c>
      <c r="L36" s="14">
        <f t="shared" si="4"/>
        <v>0</v>
      </c>
      <c r="M36" s="14">
        <f t="shared" si="4"/>
        <v>0</v>
      </c>
      <c r="N36" s="14">
        <f t="shared" si="4"/>
        <v>0</v>
      </c>
      <c r="O36" s="14">
        <f t="shared" si="4"/>
        <v>0</v>
      </c>
    </row>
    <row r="37" spans="3:15" x14ac:dyDescent="0.4">
      <c r="C37" s="25"/>
      <c r="D37" s="25"/>
      <c r="E37" s="1"/>
      <c r="H37" s="37" t="s">
        <v>16</v>
      </c>
      <c r="I37" s="37"/>
      <c r="J37" s="13">
        <f>J34/J35</f>
        <v>0</v>
      </c>
      <c r="K37" s="13">
        <f t="shared" ref="K37:O37" si="5">K34/K35</f>
        <v>0</v>
      </c>
      <c r="L37" s="14">
        <f t="shared" si="5"/>
        <v>1</v>
      </c>
      <c r="M37" s="14">
        <f t="shared" si="5"/>
        <v>1</v>
      </c>
      <c r="N37" s="14">
        <f t="shared" si="5"/>
        <v>1</v>
      </c>
      <c r="O37" s="14">
        <f t="shared" si="5"/>
        <v>1</v>
      </c>
    </row>
    <row r="38" spans="3:15" x14ac:dyDescent="0.4">
      <c r="C38" s="25"/>
      <c r="D38" s="25"/>
      <c r="E38" s="8"/>
    </row>
    <row r="39" spans="3:15" x14ac:dyDescent="0.4">
      <c r="C39" s="1"/>
      <c r="D39" s="1"/>
      <c r="E39" s="8"/>
    </row>
    <row r="40" spans="3:15" x14ac:dyDescent="0.4">
      <c r="C40" s="1"/>
      <c r="D40" s="1"/>
      <c r="E40" s="8"/>
    </row>
    <row r="41" spans="3:15" x14ac:dyDescent="0.4">
      <c r="C41" s="1"/>
      <c r="D41" s="1"/>
      <c r="E41" s="8"/>
    </row>
    <row r="42" spans="3:15" x14ac:dyDescent="0.4">
      <c r="J42" s="40"/>
      <c r="K42" s="40"/>
      <c r="L42" s="40"/>
      <c r="M42" s="40"/>
      <c r="N42" s="40"/>
    </row>
    <row r="43" spans="3:15" x14ac:dyDescent="0.4">
      <c r="J43" s="38" t="s">
        <v>17</v>
      </c>
      <c r="K43" s="38"/>
      <c r="L43" s="38"/>
      <c r="M43" s="38"/>
      <c r="N43" s="38"/>
    </row>
  </sheetData>
  <mergeCells count="46">
    <mergeCell ref="J43:N43"/>
    <mergeCell ref="C36:D36"/>
    <mergeCell ref="H36:I36"/>
    <mergeCell ref="C37:D37"/>
    <mergeCell ref="H37:I37"/>
    <mergeCell ref="C38:D38"/>
    <mergeCell ref="J42:N42"/>
    <mergeCell ref="C35:E35"/>
    <mergeCell ref="H35:I35"/>
    <mergeCell ref="D26:I26"/>
    <mergeCell ref="D27:I27"/>
    <mergeCell ref="D28:I28"/>
    <mergeCell ref="D29:I29"/>
    <mergeCell ref="D30:I30"/>
    <mergeCell ref="D31:I31"/>
    <mergeCell ref="D32:I32"/>
    <mergeCell ref="C33:D33"/>
    <mergeCell ref="H33:I33"/>
    <mergeCell ref="C34:D34"/>
    <mergeCell ref="H34:I34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N2"/>
    <mergeCell ref="C3:N3"/>
    <mergeCell ref="D4:G4"/>
    <mergeCell ref="J4:K4"/>
    <mergeCell ref="N4:O4"/>
    <mergeCell ref="D6:G6"/>
    <mergeCell ref="I6:J6"/>
    <mergeCell ref="K6:N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04D43B-99A5-4F43-B5AB-40269A4BDFB7}">
  <sheetPr>
    <tabColor rgb="FFFFC000"/>
  </sheetPr>
  <dimension ref="B2:Q42"/>
  <sheetViews>
    <sheetView topLeftCell="A2" zoomScale="130" zoomScaleNormal="130" workbookViewId="0">
      <selection activeCell="P4" sqref="P4"/>
    </sheetView>
  </sheetViews>
  <sheetFormatPr baseColWidth="10" defaultRowHeight="14.6" x14ac:dyDescent="0.4"/>
  <cols>
    <col min="1" max="1" width="1.3046875" customWidth="1"/>
    <col min="2" max="2" width="5" customWidth="1"/>
    <col min="3" max="3" width="10.84375" customWidth="1"/>
    <col min="4" max="9" width="7.69140625" customWidth="1"/>
    <col min="10" max="10" width="7.15234375" customWidth="1"/>
    <col min="11" max="12" width="5.69140625" customWidth="1"/>
    <col min="13" max="13" width="6.3828125" customWidth="1"/>
    <col min="14" max="15" width="5.69140625" customWidth="1"/>
    <col min="16" max="16" width="8.69140625" customWidth="1"/>
    <col min="17" max="18" width="5.69140625" customWidth="1"/>
  </cols>
  <sheetData>
    <row r="2" spans="2:17" ht="15.9" x14ac:dyDescent="0.45">
      <c r="B2" s="24" t="s">
        <v>9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"/>
      <c r="Q2" s="2"/>
    </row>
    <row r="3" spans="2:17" x14ac:dyDescent="0.4">
      <c r="C3" s="30" t="s">
        <v>8</v>
      </c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1"/>
      <c r="Q3" s="1"/>
    </row>
    <row r="4" spans="2:17" x14ac:dyDescent="0.4">
      <c r="C4" t="s">
        <v>0</v>
      </c>
      <c r="D4" s="47" t="s">
        <v>130</v>
      </c>
      <c r="E4" s="47"/>
      <c r="F4" s="47"/>
      <c r="G4" s="47"/>
      <c r="I4" t="s">
        <v>1</v>
      </c>
      <c r="J4" s="32" t="s">
        <v>131</v>
      </c>
      <c r="K4" s="32"/>
      <c r="M4" t="s">
        <v>2</v>
      </c>
      <c r="N4" s="48">
        <v>45050</v>
      </c>
      <c r="O4" s="48"/>
    </row>
    <row r="5" spans="2:17" ht="6.75" customHeight="1" x14ac:dyDescent="0.4">
      <c r="D5" s="5"/>
      <c r="E5" s="5"/>
      <c r="F5" s="5"/>
      <c r="G5" s="5"/>
    </row>
    <row r="6" spans="2:17" x14ac:dyDescent="0.4">
      <c r="C6" t="s">
        <v>3</v>
      </c>
      <c r="D6" s="32" t="s">
        <v>137</v>
      </c>
      <c r="E6" s="32"/>
      <c r="F6" s="32"/>
      <c r="G6" s="32"/>
      <c r="I6" s="25" t="s">
        <v>21</v>
      </c>
      <c r="J6" s="25"/>
      <c r="K6" s="39" t="s">
        <v>136</v>
      </c>
      <c r="L6" s="39"/>
      <c r="M6" s="39"/>
      <c r="N6" s="39"/>
      <c r="O6" s="39"/>
    </row>
    <row r="7" spans="2:17" ht="11.25" customHeight="1" x14ac:dyDescent="0.4"/>
    <row r="8" spans="2:17" x14ac:dyDescent="0.4">
      <c r="B8" s="3" t="s">
        <v>4</v>
      </c>
      <c r="C8" s="3" t="s">
        <v>6</v>
      </c>
      <c r="D8" s="33" t="s">
        <v>5</v>
      </c>
      <c r="E8" s="33"/>
      <c r="F8" s="33"/>
      <c r="G8" s="33"/>
      <c r="H8" s="33"/>
      <c r="I8" s="33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9" t="s">
        <v>22</v>
      </c>
    </row>
    <row r="9" spans="2:17" x14ac:dyDescent="0.4">
      <c r="B9" s="6">
        <v>1</v>
      </c>
      <c r="C9" s="17" t="s">
        <v>94</v>
      </c>
      <c r="D9" s="46" t="s">
        <v>93</v>
      </c>
      <c r="E9" s="46"/>
      <c r="F9" s="46"/>
      <c r="G9" s="46"/>
      <c r="H9" s="46"/>
      <c r="I9" s="46"/>
      <c r="J9" s="4">
        <v>85</v>
      </c>
      <c r="K9" s="4">
        <v>87</v>
      </c>
      <c r="L9" s="4">
        <v>0</v>
      </c>
      <c r="M9" s="4">
        <v>0</v>
      </c>
      <c r="N9" s="4">
        <v>0</v>
      </c>
      <c r="O9" s="4">
        <v>0</v>
      </c>
      <c r="P9" s="10">
        <f>SUM(J9:O9)/6</f>
        <v>28.666666666666668</v>
      </c>
    </row>
    <row r="10" spans="2:17" x14ac:dyDescent="0.4">
      <c r="B10" s="6">
        <f>B9+1</f>
        <v>2</v>
      </c>
      <c r="C10" s="17" t="s">
        <v>96</v>
      </c>
      <c r="D10" s="46" t="s">
        <v>95</v>
      </c>
      <c r="E10" s="46"/>
      <c r="F10" s="46"/>
      <c r="G10" s="46"/>
      <c r="H10" s="46"/>
      <c r="I10" s="46"/>
      <c r="J10" s="4">
        <v>80</v>
      </c>
      <c r="K10" s="4">
        <v>87</v>
      </c>
      <c r="L10" s="4">
        <v>0</v>
      </c>
      <c r="M10" s="4">
        <v>0</v>
      </c>
      <c r="N10" s="4">
        <v>0</v>
      </c>
      <c r="O10" s="4">
        <v>0</v>
      </c>
      <c r="P10" s="10">
        <f t="shared" ref="P10:P29" si="0">SUM(J10:O10)/6</f>
        <v>27.833333333333332</v>
      </c>
    </row>
    <row r="11" spans="2:17" x14ac:dyDescent="0.4">
      <c r="B11" s="6">
        <f>B10+1</f>
        <v>3</v>
      </c>
      <c r="C11" s="17" t="s">
        <v>134</v>
      </c>
      <c r="D11" s="46" t="s">
        <v>138</v>
      </c>
      <c r="E11" s="46"/>
      <c r="F11" s="46"/>
      <c r="G11" s="46"/>
      <c r="H11" s="46"/>
      <c r="I11" s="46"/>
      <c r="J11" s="4">
        <v>85</v>
      </c>
      <c r="K11" s="4">
        <v>87</v>
      </c>
      <c r="L11" s="4">
        <v>0</v>
      </c>
      <c r="M11" s="4">
        <v>0</v>
      </c>
      <c r="N11" s="4">
        <v>0</v>
      </c>
      <c r="O11" s="4">
        <v>0</v>
      </c>
      <c r="P11" s="10">
        <f t="shared" si="0"/>
        <v>28.666666666666668</v>
      </c>
    </row>
    <row r="12" spans="2:17" x14ac:dyDescent="0.4">
      <c r="B12" s="6">
        <f t="shared" ref="B12:B29" si="1">B11+1</f>
        <v>4</v>
      </c>
      <c r="C12" s="17" t="s">
        <v>98</v>
      </c>
      <c r="D12" s="46" t="s">
        <v>97</v>
      </c>
      <c r="E12" s="46"/>
      <c r="F12" s="46"/>
      <c r="G12" s="46"/>
      <c r="H12" s="46"/>
      <c r="I12" s="46"/>
      <c r="J12" s="4">
        <v>87</v>
      </c>
      <c r="K12" s="4">
        <v>90</v>
      </c>
      <c r="L12" s="4">
        <v>0</v>
      </c>
      <c r="M12" s="4">
        <v>0</v>
      </c>
      <c r="N12" s="4">
        <v>0</v>
      </c>
      <c r="O12" s="4">
        <v>0</v>
      </c>
      <c r="P12" s="10">
        <f t="shared" si="0"/>
        <v>29.5</v>
      </c>
    </row>
    <row r="13" spans="2:17" x14ac:dyDescent="0.4">
      <c r="B13" s="6">
        <f t="shared" si="1"/>
        <v>5</v>
      </c>
      <c r="C13" s="17" t="s">
        <v>100</v>
      </c>
      <c r="D13" s="46" t="s">
        <v>99</v>
      </c>
      <c r="E13" s="46"/>
      <c r="F13" s="46"/>
      <c r="G13" s="46"/>
      <c r="H13" s="46"/>
      <c r="I13" s="46"/>
      <c r="J13" s="4">
        <v>85</v>
      </c>
      <c r="K13" s="4">
        <v>85</v>
      </c>
      <c r="L13" s="4">
        <v>0</v>
      </c>
      <c r="M13" s="4">
        <v>0</v>
      </c>
      <c r="N13" s="4">
        <v>0</v>
      </c>
      <c r="O13" s="4">
        <v>0</v>
      </c>
      <c r="P13" s="10">
        <f t="shared" si="0"/>
        <v>28.333333333333332</v>
      </c>
    </row>
    <row r="14" spans="2:17" x14ac:dyDescent="0.4">
      <c r="B14" s="6">
        <f t="shared" si="1"/>
        <v>6</v>
      </c>
      <c r="C14" s="17" t="s">
        <v>102</v>
      </c>
      <c r="D14" s="46" t="s">
        <v>101</v>
      </c>
      <c r="E14" s="46"/>
      <c r="F14" s="46"/>
      <c r="G14" s="46"/>
      <c r="H14" s="46"/>
      <c r="I14" s="46"/>
      <c r="J14" s="4">
        <v>86</v>
      </c>
      <c r="K14" s="4">
        <v>87</v>
      </c>
      <c r="L14" s="4">
        <v>0</v>
      </c>
      <c r="M14" s="4">
        <v>0</v>
      </c>
      <c r="N14" s="4">
        <v>0</v>
      </c>
      <c r="O14" s="4">
        <v>0</v>
      </c>
      <c r="P14" s="10">
        <f t="shared" si="0"/>
        <v>28.833333333333332</v>
      </c>
    </row>
    <row r="15" spans="2:17" x14ac:dyDescent="0.4">
      <c r="B15" s="6">
        <f t="shared" si="1"/>
        <v>7</v>
      </c>
      <c r="C15" s="17" t="s">
        <v>104</v>
      </c>
      <c r="D15" s="46" t="s">
        <v>103</v>
      </c>
      <c r="E15" s="46"/>
      <c r="F15" s="46"/>
      <c r="G15" s="46"/>
      <c r="H15" s="46"/>
      <c r="I15" s="46"/>
      <c r="J15" s="4">
        <v>85</v>
      </c>
      <c r="K15" s="4">
        <v>86</v>
      </c>
      <c r="L15" s="4">
        <v>0</v>
      </c>
      <c r="M15" s="4">
        <v>0</v>
      </c>
      <c r="N15" s="4">
        <v>0</v>
      </c>
      <c r="O15" s="4">
        <v>0</v>
      </c>
      <c r="P15" s="10">
        <f t="shared" si="0"/>
        <v>28.5</v>
      </c>
    </row>
    <row r="16" spans="2:17" x14ac:dyDescent="0.4">
      <c r="B16" s="6">
        <v>8</v>
      </c>
      <c r="C16" s="17" t="s">
        <v>141</v>
      </c>
      <c r="D16" s="46" t="s">
        <v>142</v>
      </c>
      <c r="E16" s="46"/>
      <c r="F16" s="46"/>
      <c r="G16" s="46"/>
      <c r="H16" s="46"/>
      <c r="I16" s="46"/>
      <c r="J16" s="4">
        <v>80</v>
      </c>
      <c r="K16" s="4">
        <v>86</v>
      </c>
      <c r="L16" s="4">
        <v>0</v>
      </c>
      <c r="M16" s="4">
        <v>0</v>
      </c>
      <c r="N16" s="4">
        <v>0</v>
      </c>
      <c r="O16" s="4">
        <v>0</v>
      </c>
      <c r="P16" s="10">
        <f t="shared" ref="P16" si="2">SUM(J16:O16)/6</f>
        <v>27.666666666666668</v>
      </c>
    </row>
    <row r="17" spans="2:16" x14ac:dyDescent="0.4">
      <c r="B17" s="6">
        <v>9</v>
      </c>
      <c r="C17" s="17" t="s">
        <v>106</v>
      </c>
      <c r="D17" s="46" t="s">
        <v>105</v>
      </c>
      <c r="E17" s="46"/>
      <c r="F17" s="46"/>
      <c r="G17" s="46"/>
      <c r="H17" s="46"/>
      <c r="I17" s="46"/>
      <c r="J17" s="4">
        <v>86</v>
      </c>
      <c r="K17" s="4">
        <v>87</v>
      </c>
      <c r="L17" s="4">
        <v>0</v>
      </c>
      <c r="M17" s="4">
        <v>0</v>
      </c>
      <c r="N17" s="4">
        <v>0</v>
      </c>
      <c r="O17" s="4">
        <v>0</v>
      </c>
      <c r="P17" s="10">
        <f t="shared" si="0"/>
        <v>28.833333333333332</v>
      </c>
    </row>
    <row r="18" spans="2:16" x14ac:dyDescent="0.4">
      <c r="B18" s="6">
        <f t="shared" si="1"/>
        <v>10</v>
      </c>
      <c r="C18" s="17" t="s">
        <v>108</v>
      </c>
      <c r="D18" s="46" t="s">
        <v>107</v>
      </c>
      <c r="E18" s="46"/>
      <c r="F18" s="46"/>
      <c r="G18" s="46"/>
      <c r="H18" s="46"/>
      <c r="I18" s="46"/>
      <c r="J18" s="4">
        <v>85</v>
      </c>
      <c r="K18" s="4">
        <v>87</v>
      </c>
      <c r="L18" s="4">
        <v>0</v>
      </c>
      <c r="M18" s="4">
        <v>0</v>
      </c>
      <c r="N18" s="4">
        <v>0</v>
      </c>
      <c r="O18" s="4">
        <v>0</v>
      </c>
      <c r="P18" s="10">
        <f t="shared" si="0"/>
        <v>28.666666666666668</v>
      </c>
    </row>
    <row r="19" spans="2:16" x14ac:dyDescent="0.4">
      <c r="B19" s="6">
        <f t="shared" si="1"/>
        <v>11</v>
      </c>
      <c r="C19" s="17" t="s">
        <v>110</v>
      </c>
      <c r="D19" s="46" t="s">
        <v>109</v>
      </c>
      <c r="E19" s="46"/>
      <c r="F19" s="46"/>
      <c r="G19" s="46"/>
      <c r="H19" s="46"/>
      <c r="I19" s="46"/>
      <c r="J19" s="4">
        <v>86</v>
      </c>
      <c r="K19" s="4">
        <v>88</v>
      </c>
      <c r="L19" s="4">
        <v>0</v>
      </c>
      <c r="M19" s="4">
        <v>0</v>
      </c>
      <c r="N19" s="4">
        <v>0</v>
      </c>
      <c r="O19" s="4">
        <v>0</v>
      </c>
      <c r="P19" s="10">
        <f t="shared" si="0"/>
        <v>29</v>
      </c>
    </row>
    <row r="20" spans="2:16" x14ac:dyDescent="0.4">
      <c r="B20" s="6">
        <f t="shared" si="1"/>
        <v>12</v>
      </c>
      <c r="C20" s="17" t="s">
        <v>112</v>
      </c>
      <c r="D20" s="46" t="s">
        <v>111</v>
      </c>
      <c r="E20" s="46"/>
      <c r="F20" s="46"/>
      <c r="G20" s="46"/>
      <c r="H20" s="46"/>
      <c r="I20" s="46"/>
      <c r="J20" s="4">
        <v>85</v>
      </c>
      <c r="K20" s="4">
        <v>90</v>
      </c>
      <c r="L20" s="4">
        <v>0</v>
      </c>
      <c r="M20" s="4">
        <v>0</v>
      </c>
      <c r="N20" s="4">
        <v>0</v>
      </c>
      <c r="O20" s="4">
        <v>0</v>
      </c>
      <c r="P20" s="10">
        <f t="shared" si="0"/>
        <v>29.166666666666668</v>
      </c>
    </row>
    <row r="21" spans="2:16" x14ac:dyDescent="0.4">
      <c r="B21" s="6">
        <f t="shared" si="1"/>
        <v>13</v>
      </c>
      <c r="C21" s="17" t="s">
        <v>114</v>
      </c>
      <c r="D21" s="46" t="s">
        <v>113</v>
      </c>
      <c r="E21" s="46"/>
      <c r="F21" s="46"/>
      <c r="G21" s="46"/>
      <c r="H21" s="46"/>
      <c r="I21" s="46"/>
      <c r="J21" s="4">
        <v>86</v>
      </c>
      <c r="K21" s="4">
        <v>87</v>
      </c>
      <c r="L21" s="4">
        <v>0</v>
      </c>
      <c r="M21" s="4">
        <v>0</v>
      </c>
      <c r="N21" s="4">
        <v>0</v>
      </c>
      <c r="O21" s="4">
        <v>0</v>
      </c>
      <c r="P21" s="10">
        <f t="shared" si="0"/>
        <v>28.833333333333332</v>
      </c>
    </row>
    <row r="22" spans="2:16" x14ac:dyDescent="0.4">
      <c r="B22" s="6">
        <f t="shared" si="1"/>
        <v>14</v>
      </c>
      <c r="C22" s="17" t="s">
        <v>115</v>
      </c>
      <c r="D22" s="46" t="s">
        <v>139</v>
      </c>
      <c r="E22" s="46"/>
      <c r="F22" s="46"/>
      <c r="G22" s="46"/>
      <c r="H22" s="46"/>
      <c r="I22" s="46"/>
      <c r="J22" s="4">
        <v>87</v>
      </c>
      <c r="K22" s="4">
        <v>87</v>
      </c>
      <c r="L22" s="4">
        <v>0</v>
      </c>
      <c r="M22" s="4">
        <v>0</v>
      </c>
      <c r="N22" s="4">
        <v>0</v>
      </c>
      <c r="O22" s="4">
        <v>0</v>
      </c>
      <c r="P22" s="10">
        <f t="shared" si="0"/>
        <v>29</v>
      </c>
    </row>
    <row r="23" spans="2:16" x14ac:dyDescent="0.4">
      <c r="B23" s="6">
        <f t="shared" si="1"/>
        <v>15</v>
      </c>
      <c r="C23" s="17" t="s">
        <v>117</v>
      </c>
      <c r="D23" s="46" t="s">
        <v>116</v>
      </c>
      <c r="E23" s="46"/>
      <c r="F23" s="46"/>
      <c r="G23" s="46"/>
      <c r="H23" s="46"/>
      <c r="I23" s="46"/>
      <c r="J23" s="4">
        <v>87</v>
      </c>
      <c r="K23" s="4">
        <v>95</v>
      </c>
      <c r="L23" s="4">
        <v>0</v>
      </c>
      <c r="M23" s="4">
        <v>0</v>
      </c>
      <c r="N23" s="4">
        <v>0</v>
      </c>
      <c r="O23" s="4">
        <v>0</v>
      </c>
      <c r="P23" s="10">
        <f t="shared" si="0"/>
        <v>30.333333333333332</v>
      </c>
    </row>
    <row r="24" spans="2:16" x14ac:dyDescent="0.4">
      <c r="B24" s="6">
        <f t="shared" si="1"/>
        <v>16</v>
      </c>
      <c r="C24" s="17" t="s">
        <v>119</v>
      </c>
      <c r="D24" s="46" t="s">
        <v>118</v>
      </c>
      <c r="E24" s="46"/>
      <c r="F24" s="46"/>
      <c r="G24" s="46"/>
      <c r="H24" s="46"/>
      <c r="I24" s="46"/>
      <c r="J24" s="4">
        <v>85</v>
      </c>
      <c r="K24" s="4">
        <v>90</v>
      </c>
      <c r="L24" s="4">
        <v>0</v>
      </c>
      <c r="M24" s="4">
        <v>0</v>
      </c>
      <c r="N24" s="4">
        <v>0</v>
      </c>
      <c r="O24" s="4">
        <v>0</v>
      </c>
      <c r="P24" s="10">
        <f t="shared" si="0"/>
        <v>29.166666666666668</v>
      </c>
    </row>
    <row r="25" spans="2:16" x14ac:dyDescent="0.4">
      <c r="B25" s="6">
        <f t="shared" si="1"/>
        <v>17</v>
      </c>
      <c r="C25" s="17" t="s">
        <v>121</v>
      </c>
      <c r="D25" s="46" t="s">
        <v>120</v>
      </c>
      <c r="E25" s="46"/>
      <c r="F25" s="46"/>
      <c r="G25" s="46"/>
      <c r="H25" s="46"/>
      <c r="I25" s="46"/>
      <c r="J25" s="4">
        <v>85</v>
      </c>
      <c r="K25" s="4">
        <v>80</v>
      </c>
      <c r="L25" s="4">
        <v>0</v>
      </c>
      <c r="M25" s="4">
        <v>0</v>
      </c>
      <c r="N25" s="4">
        <v>0</v>
      </c>
      <c r="O25" s="4">
        <v>0</v>
      </c>
      <c r="P25" s="10">
        <f t="shared" si="0"/>
        <v>27.5</v>
      </c>
    </row>
    <row r="26" spans="2:16" x14ac:dyDescent="0.4">
      <c r="B26" s="6">
        <f t="shared" si="1"/>
        <v>18</v>
      </c>
      <c r="C26" s="17" t="s">
        <v>123</v>
      </c>
      <c r="D26" s="46" t="s">
        <v>122</v>
      </c>
      <c r="E26" s="46"/>
      <c r="F26" s="46"/>
      <c r="G26" s="46"/>
      <c r="H26" s="46"/>
      <c r="I26" s="46"/>
      <c r="J26" s="4">
        <v>85</v>
      </c>
      <c r="K26" s="4">
        <v>86</v>
      </c>
      <c r="L26" s="4">
        <v>0</v>
      </c>
      <c r="M26" s="4">
        <v>0</v>
      </c>
      <c r="N26" s="4">
        <v>0</v>
      </c>
      <c r="O26" s="4">
        <v>0</v>
      </c>
      <c r="P26" s="10">
        <f t="shared" si="0"/>
        <v>28.5</v>
      </c>
    </row>
    <row r="27" spans="2:16" x14ac:dyDescent="0.4">
      <c r="B27" s="6">
        <f t="shared" si="1"/>
        <v>19</v>
      </c>
      <c r="C27" s="17" t="s">
        <v>125</v>
      </c>
      <c r="D27" s="46" t="s">
        <v>124</v>
      </c>
      <c r="E27" s="46"/>
      <c r="F27" s="46"/>
      <c r="G27" s="46"/>
      <c r="H27" s="46"/>
      <c r="I27" s="46"/>
      <c r="J27" s="4">
        <v>85</v>
      </c>
      <c r="K27" s="4">
        <v>86</v>
      </c>
      <c r="L27" s="4">
        <v>0</v>
      </c>
      <c r="M27" s="4">
        <v>0</v>
      </c>
      <c r="N27" s="4">
        <v>0</v>
      </c>
      <c r="O27" s="4">
        <v>0</v>
      </c>
      <c r="P27" s="10">
        <f t="shared" si="0"/>
        <v>28.5</v>
      </c>
    </row>
    <row r="28" spans="2:16" x14ac:dyDescent="0.4">
      <c r="B28" s="6">
        <f t="shared" si="1"/>
        <v>20</v>
      </c>
      <c r="C28" s="17" t="s">
        <v>127</v>
      </c>
      <c r="D28" s="46" t="s">
        <v>126</v>
      </c>
      <c r="E28" s="46"/>
      <c r="F28" s="46"/>
      <c r="G28" s="46"/>
      <c r="H28" s="46"/>
      <c r="I28" s="46"/>
      <c r="J28" s="4">
        <v>85</v>
      </c>
      <c r="K28" s="4">
        <v>84</v>
      </c>
      <c r="L28" s="4">
        <v>0</v>
      </c>
      <c r="M28" s="4">
        <v>0</v>
      </c>
      <c r="N28" s="4">
        <v>0</v>
      </c>
      <c r="O28" s="4">
        <v>0</v>
      </c>
      <c r="P28" s="10">
        <f t="shared" si="0"/>
        <v>28.166666666666668</v>
      </c>
    </row>
    <row r="29" spans="2:16" x14ac:dyDescent="0.4">
      <c r="B29" s="6">
        <f t="shared" si="1"/>
        <v>21</v>
      </c>
      <c r="C29" s="3" t="s">
        <v>129</v>
      </c>
      <c r="D29" s="45" t="s">
        <v>128</v>
      </c>
      <c r="E29" s="45"/>
      <c r="F29" s="45"/>
      <c r="G29" s="45"/>
      <c r="H29" s="45"/>
      <c r="I29" s="45"/>
      <c r="J29" s="4">
        <v>85</v>
      </c>
      <c r="K29" s="4">
        <v>87</v>
      </c>
      <c r="L29" s="4">
        <v>0</v>
      </c>
      <c r="M29" s="4">
        <v>0</v>
      </c>
      <c r="N29" s="4">
        <v>0</v>
      </c>
      <c r="O29" s="4">
        <v>0</v>
      </c>
      <c r="P29" s="10">
        <f t="shared" si="0"/>
        <v>28.666666666666668</v>
      </c>
    </row>
    <row r="30" spans="2:16" x14ac:dyDescent="0.4">
      <c r="B30" s="16"/>
      <c r="C30" s="20"/>
      <c r="D30" s="26"/>
      <c r="E30" s="26"/>
      <c r="F30" s="26"/>
      <c r="G30" s="26"/>
      <c r="H30" s="26"/>
      <c r="I30" s="26"/>
      <c r="J30" s="18"/>
      <c r="K30" s="18"/>
      <c r="L30" s="18"/>
      <c r="M30" s="18"/>
      <c r="N30" s="18"/>
      <c r="O30" s="18"/>
      <c r="P30" s="19"/>
    </row>
    <row r="31" spans="2:16" x14ac:dyDescent="0.4">
      <c r="B31" s="16"/>
      <c r="C31" s="17"/>
      <c r="D31" s="27"/>
      <c r="E31" s="28"/>
      <c r="F31" s="28"/>
      <c r="G31" s="28"/>
      <c r="H31" s="28"/>
      <c r="I31" s="29"/>
      <c r="J31" s="17"/>
      <c r="K31" s="17"/>
      <c r="L31" s="17"/>
      <c r="M31" s="17"/>
      <c r="N31" s="17"/>
      <c r="O31" s="17"/>
      <c r="P31" s="19"/>
    </row>
    <row r="32" spans="2:16" x14ac:dyDescent="0.4">
      <c r="C32" s="25"/>
      <c r="D32" s="25"/>
      <c r="E32" s="1"/>
      <c r="H32" s="35" t="s">
        <v>18</v>
      </c>
      <c r="I32" s="35"/>
      <c r="J32" s="11">
        <f t="shared" ref="J32:O32" si="3">COUNTIF(J9:J31,"&gt;=70")</f>
        <v>21</v>
      </c>
      <c r="K32" s="11">
        <f t="shared" si="3"/>
        <v>21</v>
      </c>
      <c r="L32" s="11">
        <f t="shared" si="3"/>
        <v>0</v>
      </c>
      <c r="M32" s="11">
        <f t="shared" si="3"/>
        <v>0</v>
      </c>
      <c r="N32" s="11">
        <f t="shared" si="3"/>
        <v>0</v>
      </c>
      <c r="O32" s="11">
        <f t="shared" si="3"/>
        <v>0</v>
      </c>
      <c r="P32" s="15">
        <f>COUNTIF(P9:P29,"&gt;=70")</f>
        <v>0</v>
      </c>
    </row>
    <row r="33" spans="3:16" x14ac:dyDescent="0.4">
      <c r="C33" s="25"/>
      <c r="D33" s="25"/>
      <c r="E33" s="8"/>
      <c r="H33" s="36" t="s">
        <v>19</v>
      </c>
      <c r="I33" s="36"/>
      <c r="J33" s="12">
        <f t="shared" ref="J33:P33" si="4">COUNTIF(J9:J31,"&lt;70")</f>
        <v>0</v>
      </c>
      <c r="K33" s="12">
        <f t="shared" si="4"/>
        <v>0</v>
      </c>
      <c r="L33" s="12">
        <f t="shared" si="4"/>
        <v>21</v>
      </c>
      <c r="M33" s="12">
        <f t="shared" si="4"/>
        <v>21</v>
      </c>
      <c r="N33" s="12">
        <f t="shared" si="4"/>
        <v>21</v>
      </c>
      <c r="O33" s="12">
        <f t="shared" si="4"/>
        <v>21</v>
      </c>
      <c r="P33" s="12">
        <f t="shared" si="4"/>
        <v>21</v>
      </c>
    </row>
    <row r="34" spans="3:16" x14ac:dyDescent="0.4">
      <c r="C34" s="25"/>
      <c r="D34" s="25"/>
      <c r="E34" s="25"/>
      <c r="H34" s="36" t="s">
        <v>20</v>
      </c>
      <c r="I34" s="36"/>
      <c r="J34" s="12">
        <f t="shared" ref="J34:P34" si="5">COUNT(J9:J31)</f>
        <v>21</v>
      </c>
      <c r="K34" s="12">
        <f t="shared" si="5"/>
        <v>21</v>
      </c>
      <c r="L34" s="12">
        <f t="shared" si="5"/>
        <v>21</v>
      </c>
      <c r="M34" s="12">
        <f t="shared" si="5"/>
        <v>21</v>
      </c>
      <c r="N34" s="12">
        <f t="shared" si="5"/>
        <v>21</v>
      </c>
      <c r="O34" s="12">
        <f t="shared" si="5"/>
        <v>21</v>
      </c>
      <c r="P34" s="12">
        <f t="shared" si="5"/>
        <v>21</v>
      </c>
    </row>
    <row r="35" spans="3:16" x14ac:dyDescent="0.4">
      <c r="C35" s="25"/>
      <c r="D35" s="25"/>
      <c r="E35" s="1"/>
      <c r="H35" s="37" t="s">
        <v>15</v>
      </c>
      <c r="I35" s="37"/>
      <c r="J35" s="13">
        <f>J32/J34</f>
        <v>1</v>
      </c>
      <c r="K35" s="14">
        <f t="shared" ref="K35:P35" si="6">K32/K34</f>
        <v>1</v>
      </c>
      <c r="L35" s="14">
        <f t="shared" si="6"/>
        <v>0</v>
      </c>
      <c r="M35" s="14">
        <f t="shared" si="6"/>
        <v>0</v>
      </c>
      <c r="N35" s="14">
        <f t="shared" si="6"/>
        <v>0</v>
      </c>
      <c r="O35" s="14">
        <f t="shared" si="6"/>
        <v>0</v>
      </c>
      <c r="P35" s="14">
        <f t="shared" si="6"/>
        <v>0</v>
      </c>
    </row>
    <row r="36" spans="3:16" x14ac:dyDescent="0.4">
      <c r="C36" s="25"/>
      <c r="D36" s="25"/>
      <c r="E36" s="1"/>
      <c r="H36" s="37" t="s">
        <v>16</v>
      </c>
      <c r="I36" s="37"/>
      <c r="J36" s="13">
        <f>J33/J34</f>
        <v>0</v>
      </c>
      <c r="K36" s="13">
        <f t="shared" ref="K36:P36" si="7">K33/K34</f>
        <v>0</v>
      </c>
      <c r="L36" s="14">
        <f t="shared" si="7"/>
        <v>1</v>
      </c>
      <c r="M36" s="14">
        <f t="shared" si="7"/>
        <v>1</v>
      </c>
      <c r="N36" s="14">
        <f t="shared" si="7"/>
        <v>1</v>
      </c>
      <c r="O36" s="14">
        <f t="shared" si="7"/>
        <v>1</v>
      </c>
      <c r="P36" s="14">
        <f t="shared" si="7"/>
        <v>1</v>
      </c>
    </row>
    <row r="37" spans="3:16" x14ac:dyDescent="0.4">
      <c r="C37" s="25"/>
      <c r="D37" s="25"/>
      <c r="E37" s="8"/>
    </row>
    <row r="38" spans="3:16" x14ac:dyDescent="0.4">
      <c r="C38" s="1"/>
      <c r="D38" s="1"/>
      <c r="E38" s="8"/>
    </row>
    <row r="39" spans="3:16" x14ac:dyDescent="0.4">
      <c r="C39" s="1"/>
      <c r="D39" s="1"/>
      <c r="E39" s="8"/>
    </row>
    <row r="40" spans="3:16" x14ac:dyDescent="0.4">
      <c r="C40" s="1"/>
      <c r="D40" s="1"/>
      <c r="E40" s="8"/>
    </row>
    <row r="41" spans="3:16" x14ac:dyDescent="0.4">
      <c r="J41" s="40"/>
      <c r="K41" s="40"/>
      <c r="L41" s="40"/>
      <c r="M41" s="40"/>
      <c r="N41" s="40"/>
      <c r="O41" s="40"/>
    </row>
    <row r="42" spans="3:16" x14ac:dyDescent="0.4">
      <c r="J42" s="38" t="s">
        <v>17</v>
      </c>
      <c r="K42" s="38"/>
      <c r="L42" s="38"/>
      <c r="M42" s="38"/>
      <c r="N42" s="38"/>
      <c r="O42" s="38"/>
    </row>
  </sheetData>
  <mergeCells count="45">
    <mergeCell ref="C36:D36"/>
    <mergeCell ref="H36:I36"/>
    <mergeCell ref="C37:D37"/>
    <mergeCell ref="J41:O41"/>
    <mergeCell ref="J42:O42"/>
    <mergeCell ref="C33:D33"/>
    <mergeCell ref="H33:I33"/>
    <mergeCell ref="C34:E34"/>
    <mergeCell ref="H34:I34"/>
    <mergeCell ref="C35:D35"/>
    <mergeCell ref="H35:I35"/>
    <mergeCell ref="C32:D32"/>
    <mergeCell ref="H32:I32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30:I30"/>
    <mergeCell ref="D31:I31"/>
    <mergeCell ref="D20:I20"/>
    <mergeCell ref="D8:I8"/>
    <mergeCell ref="D9:I9"/>
    <mergeCell ref="D10:I10"/>
    <mergeCell ref="D11:I11"/>
    <mergeCell ref="D12:I12"/>
    <mergeCell ref="D13:I13"/>
    <mergeCell ref="D14:I14"/>
    <mergeCell ref="D15:I15"/>
    <mergeCell ref="D17:I17"/>
    <mergeCell ref="D18:I18"/>
    <mergeCell ref="D19:I19"/>
    <mergeCell ref="D6:G6"/>
    <mergeCell ref="I6:J6"/>
    <mergeCell ref="K6:O6"/>
    <mergeCell ref="D16:I16"/>
    <mergeCell ref="B2:O2"/>
    <mergeCell ref="C3:O3"/>
    <mergeCell ref="D4:G4"/>
    <mergeCell ref="J4:K4"/>
    <mergeCell ref="N4:O4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3E8251-A09A-47CF-961E-D2A3A9D40A32}">
  <sheetPr>
    <tabColor rgb="FF92D050"/>
  </sheetPr>
  <dimension ref="B2:P35"/>
  <sheetViews>
    <sheetView tabSelected="1" topLeftCell="B1" zoomScale="140" zoomScaleNormal="140" workbookViewId="0">
      <selection activeCell="O6" sqref="O6"/>
    </sheetView>
  </sheetViews>
  <sheetFormatPr baseColWidth="10" defaultRowHeight="14.6" x14ac:dyDescent="0.4"/>
  <cols>
    <col min="1" max="1" width="1.3046875" customWidth="1"/>
    <col min="2" max="2" width="5" customWidth="1"/>
    <col min="3" max="3" width="10.84375" customWidth="1"/>
    <col min="4" max="9" width="7.69140625" customWidth="1"/>
    <col min="10" max="10" width="7.15234375" customWidth="1"/>
    <col min="11" max="12" width="5.69140625" customWidth="1"/>
    <col min="13" max="13" width="6.3828125" customWidth="1"/>
    <col min="14" max="14" width="5.69140625" customWidth="1"/>
    <col min="15" max="15" width="8.69140625" customWidth="1"/>
    <col min="16" max="17" width="5.69140625" customWidth="1"/>
  </cols>
  <sheetData>
    <row r="2" spans="2:16" ht="15.9" x14ac:dyDescent="0.45">
      <c r="B2" s="24" t="s">
        <v>140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"/>
      <c r="P2" s="2"/>
    </row>
    <row r="3" spans="2:16" x14ac:dyDescent="0.4">
      <c r="C3" s="30" t="s">
        <v>8</v>
      </c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1"/>
      <c r="P3" s="1"/>
    </row>
    <row r="4" spans="2:16" x14ac:dyDescent="0.4">
      <c r="C4" t="s">
        <v>0</v>
      </c>
      <c r="D4" s="31" t="s">
        <v>23</v>
      </c>
      <c r="E4" s="31"/>
      <c r="F4" s="31"/>
      <c r="G4" s="31"/>
      <c r="I4" t="s">
        <v>1</v>
      </c>
      <c r="J4" s="32" t="s">
        <v>92</v>
      </c>
      <c r="K4" s="32"/>
      <c r="M4" t="s">
        <v>2</v>
      </c>
      <c r="N4" s="34">
        <v>45077</v>
      </c>
      <c r="O4" s="34"/>
    </row>
    <row r="5" spans="2:16" ht="6.75" customHeight="1" x14ac:dyDescent="0.4">
      <c r="D5" s="5"/>
      <c r="E5" s="5"/>
      <c r="F5" s="5"/>
      <c r="G5" s="5"/>
    </row>
    <row r="6" spans="2:16" x14ac:dyDescent="0.4">
      <c r="C6" t="s">
        <v>3</v>
      </c>
      <c r="D6" s="32" t="s">
        <v>135</v>
      </c>
      <c r="E6" s="32"/>
      <c r="F6" s="32"/>
      <c r="G6" s="32"/>
      <c r="I6" s="25" t="s">
        <v>21</v>
      </c>
      <c r="J6" s="25"/>
      <c r="K6" s="39" t="s">
        <v>136</v>
      </c>
      <c r="L6" s="39"/>
      <c r="M6" s="39"/>
      <c r="N6" s="39"/>
    </row>
    <row r="7" spans="2:16" ht="11.25" customHeight="1" x14ac:dyDescent="0.4"/>
    <row r="8" spans="2:16" x14ac:dyDescent="0.4">
      <c r="B8" s="3" t="s">
        <v>4</v>
      </c>
      <c r="C8" s="3" t="s">
        <v>6</v>
      </c>
      <c r="D8" s="33" t="s">
        <v>5</v>
      </c>
      <c r="E8" s="33"/>
      <c r="F8" s="33"/>
      <c r="G8" s="33"/>
      <c r="H8" s="33"/>
      <c r="I8" s="33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9" t="s">
        <v>22</v>
      </c>
    </row>
    <row r="9" spans="2:16" x14ac:dyDescent="0.4">
      <c r="B9" s="6">
        <v>1</v>
      </c>
      <c r="C9" s="6" t="s">
        <v>49</v>
      </c>
      <c r="D9" s="21" t="s">
        <v>24</v>
      </c>
      <c r="E9" s="22"/>
      <c r="F9" s="22"/>
      <c r="G9" s="22"/>
      <c r="H9" s="22"/>
      <c r="I9" s="23"/>
      <c r="J9" s="4">
        <v>80</v>
      </c>
      <c r="K9" s="4">
        <v>80</v>
      </c>
      <c r="L9" s="4">
        <v>85</v>
      </c>
      <c r="M9" s="4">
        <v>0</v>
      </c>
      <c r="N9" s="4">
        <v>0</v>
      </c>
      <c r="O9" s="10">
        <f t="shared" ref="O9:O22" si="0">SUM(J9:N9)/5</f>
        <v>49</v>
      </c>
    </row>
    <row r="10" spans="2:16" x14ac:dyDescent="0.4">
      <c r="B10" s="6">
        <f>B9+1</f>
        <v>2</v>
      </c>
      <c r="C10" s="6" t="s">
        <v>42</v>
      </c>
      <c r="D10" s="21" t="s">
        <v>41</v>
      </c>
      <c r="E10" s="22"/>
      <c r="F10" s="22"/>
      <c r="G10" s="22"/>
      <c r="H10" s="22"/>
      <c r="I10" s="23"/>
      <c r="J10" s="4">
        <v>80</v>
      </c>
      <c r="K10" s="4">
        <v>85</v>
      </c>
      <c r="L10" s="4">
        <v>0</v>
      </c>
      <c r="M10" s="4">
        <v>0</v>
      </c>
      <c r="N10" s="4">
        <v>0</v>
      </c>
      <c r="O10" s="10">
        <f t="shared" si="0"/>
        <v>33</v>
      </c>
    </row>
    <row r="11" spans="2:16" x14ac:dyDescent="0.4">
      <c r="B11" s="6">
        <f t="shared" ref="B11:B22" si="1">B10+1</f>
        <v>3</v>
      </c>
      <c r="C11" s="6" t="s">
        <v>32</v>
      </c>
      <c r="D11" s="21" t="s">
        <v>33</v>
      </c>
      <c r="E11" s="22"/>
      <c r="F11" s="22"/>
      <c r="G11" s="22"/>
      <c r="H11" s="22"/>
      <c r="I11" s="23"/>
      <c r="J11" s="4">
        <v>85</v>
      </c>
      <c r="K11" s="4">
        <v>85</v>
      </c>
      <c r="L11" s="4">
        <v>88</v>
      </c>
      <c r="M11" s="4">
        <v>0</v>
      </c>
      <c r="N11" s="4">
        <v>0</v>
      </c>
      <c r="O11" s="10">
        <f t="shared" si="0"/>
        <v>51.6</v>
      </c>
    </row>
    <row r="12" spans="2:16" x14ac:dyDescent="0.4">
      <c r="B12" s="6">
        <f t="shared" si="1"/>
        <v>4</v>
      </c>
      <c r="C12" s="6" t="s">
        <v>40</v>
      </c>
      <c r="D12" s="21" t="s">
        <v>39</v>
      </c>
      <c r="E12" s="22"/>
      <c r="F12" s="22"/>
      <c r="G12" s="22"/>
      <c r="H12" s="22"/>
      <c r="I12" s="23"/>
      <c r="J12" s="4">
        <v>87</v>
      </c>
      <c r="K12" s="4">
        <v>85</v>
      </c>
      <c r="L12" s="4">
        <v>87</v>
      </c>
      <c r="M12" s="4">
        <v>0</v>
      </c>
      <c r="N12" s="4">
        <v>0</v>
      </c>
      <c r="O12" s="10">
        <f t="shared" si="0"/>
        <v>51.8</v>
      </c>
    </row>
    <row r="13" spans="2:16" x14ac:dyDescent="0.4">
      <c r="B13" s="6">
        <f t="shared" si="1"/>
        <v>5</v>
      </c>
      <c r="C13" s="6" t="s">
        <v>38</v>
      </c>
      <c r="D13" s="21" t="s">
        <v>37</v>
      </c>
      <c r="E13" s="22"/>
      <c r="F13" s="22"/>
      <c r="G13" s="22"/>
      <c r="H13" s="22"/>
      <c r="I13" s="23"/>
      <c r="J13" s="4">
        <v>85</v>
      </c>
      <c r="K13" s="4">
        <v>80</v>
      </c>
      <c r="L13" s="4">
        <v>90</v>
      </c>
      <c r="M13" s="4">
        <v>0</v>
      </c>
      <c r="N13" s="4">
        <v>0</v>
      </c>
      <c r="O13" s="10">
        <f t="shared" si="0"/>
        <v>51</v>
      </c>
    </row>
    <row r="14" spans="2:16" x14ac:dyDescent="0.4">
      <c r="B14" s="6">
        <f t="shared" si="1"/>
        <v>6</v>
      </c>
      <c r="C14" s="6" t="s">
        <v>51</v>
      </c>
      <c r="D14" s="21" t="s">
        <v>50</v>
      </c>
      <c r="E14" s="22"/>
      <c r="F14" s="22"/>
      <c r="G14" s="22"/>
      <c r="H14" s="22"/>
      <c r="I14" s="23"/>
      <c r="J14" s="4">
        <v>80</v>
      </c>
      <c r="K14" s="4">
        <v>82</v>
      </c>
      <c r="L14" s="4">
        <v>0</v>
      </c>
      <c r="M14" s="4">
        <v>0</v>
      </c>
      <c r="N14" s="4">
        <v>0</v>
      </c>
      <c r="O14" s="10">
        <f t="shared" si="0"/>
        <v>32.4</v>
      </c>
    </row>
    <row r="15" spans="2:16" x14ac:dyDescent="0.4">
      <c r="B15" s="6">
        <f t="shared" si="1"/>
        <v>7</v>
      </c>
      <c r="C15" s="6" t="s">
        <v>43</v>
      </c>
      <c r="D15" s="21" t="s">
        <v>25</v>
      </c>
      <c r="E15" s="22"/>
      <c r="F15" s="22"/>
      <c r="G15" s="22"/>
      <c r="H15" s="22"/>
      <c r="I15" s="23"/>
      <c r="J15" s="4">
        <v>80</v>
      </c>
      <c r="K15" s="4">
        <v>82</v>
      </c>
      <c r="L15" s="4">
        <v>90</v>
      </c>
      <c r="M15" s="4">
        <v>0</v>
      </c>
      <c r="N15" s="4">
        <v>0</v>
      </c>
      <c r="O15" s="10">
        <f t="shared" si="0"/>
        <v>50.4</v>
      </c>
    </row>
    <row r="16" spans="2:16" x14ac:dyDescent="0.4">
      <c r="B16" s="6">
        <f t="shared" si="1"/>
        <v>8</v>
      </c>
      <c r="C16" s="6" t="s">
        <v>52</v>
      </c>
      <c r="D16" s="21" t="s">
        <v>26</v>
      </c>
      <c r="E16" s="22"/>
      <c r="F16" s="22"/>
      <c r="G16" s="22"/>
      <c r="H16" s="22"/>
      <c r="I16" s="23"/>
      <c r="J16" s="4">
        <v>85</v>
      </c>
      <c r="K16" s="4">
        <v>85</v>
      </c>
      <c r="L16" s="4">
        <v>85</v>
      </c>
      <c r="M16" s="4">
        <v>0</v>
      </c>
      <c r="N16" s="4">
        <v>0</v>
      </c>
      <c r="O16" s="10">
        <f t="shared" si="0"/>
        <v>51</v>
      </c>
    </row>
    <row r="17" spans="2:15" x14ac:dyDescent="0.4">
      <c r="B17" s="6">
        <f t="shared" si="1"/>
        <v>9</v>
      </c>
      <c r="C17" s="6" t="s">
        <v>47</v>
      </c>
      <c r="D17" s="21" t="s">
        <v>46</v>
      </c>
      <c r="E17" s="22"/>
      <c r="F17" s="22"/>
      <c r="G17" s="22"/>
      <c r="H17" s="22"/>
      <c r="I17" s="23"/>
      <c r="J17" s="4">
        <v>87</v>
      </c>
      <c r="K17" s="4">
        <v>85</v>
      </c>
      <c r="L17" s="4">
        <v>0</v>
      </c>
      <c r="M17" s="4">
        <v>0</v>
      </c>
      <c r="N17" s="4">
        <v>0</v>
      </c>
      <c r="O17" s="10">
        <f t="shared" si="0"/>
        <v>34.4</v>
      </c>
    </row>
    <row r="18" spans="2:15" x14ac:dyDescent="0.4">
      <c r="B18" s="6">
        <f t="shared" si="1"/>
        <v>10</v>
      </c>
      <c r="C18" s="6" t="s">
        <v>31</v>
      </c>
      <c r="D18" s="21" t="s">
        <v>35</v>
      </c>
      <c r="E18" s="22"/>
      <c r="F18" s="22"/>
      <c r="G18" s="22"/>
      <c r="H18" s="22"/>
      <c r="I18" s="23"/>
      <c r="J18" s="4">
        <v>88</v>
      </c>
      <c r="K18" s="4">
        <v>85</v>
      </c>
      <c r="L18" s="4">
        <v>88</v>
      </c>
      <c r="M18" s="4">
        <v>0</v>
      </c>
      <c r="N18" s="4">
        <v>0</v>
      </c>
      <c r="O18" s="10">
        <f t="shared" si="0"/>
        <v>52.2</v>
      </c>
    </row>
    <row r="19" spans="2:15" x14ac:dyDescent="0.4">
      <c r="B19" s="6">
        <f t="shared" si="1"/>
        <v>11</v>
      </c>
      <c r="C19" s="6" t="s">
        <v>48</v>
      </c>
      <c r="D19" s="21" t="s">
        <v>27</v>
      </c>
      <c r="E19" s="22"/>
      <c r="F19" s="22"/>
      <c r="G19" s="22"/>
      <c r="H19" s="22"/>
      <c r="I19" s="23"/>
      <c r="J19" s="4">
        <v>80</v>
      </c>
      <c r="K19" s="4">
        <v>82</v>
      </c>
      <c r="L19" s="4">
        <v>88</v>
      </c>
      <c r="M19" s="4">
        <v>0</v>
      </c>
      <c r="N19" s="4">
        <v>0</v>
      </c>
      <c r="O19" s="10">
        <f t="shared" si="0"/>
        <v>50</v>
      </c>
    </row>
    <row r="20" spans="2:15" x14ac:dyDescent="0.4">
      <c r="B20" s="6">
        <f t="shared" si="1"/>
        <v>12</v>
      </c>
      <c r="C20" s="6" t="s">
        <v>45</v>
      </c>
      <c r="D20" s="21" t="s">
        <v>44</v>
      </c>
      <c r="E20" s="22"/>
      <c r="F20" s="22"/>
      <c r="G20" s="22"/>
      <c r="H20" s="22"/>
      <c r="I20" s="23"/>
      <c r="J20" s="4">
        <v>80</v>
      </c>
      <c r="K20" s="4">
        <v>82</v>
      </c>
      <c r="L20" s="4">
        <v>0</v>
      </c>
      <c r="M20" s="4">
        <v>0</v>
      </c>
      <c r="N20" s="4">
        <v>0</v>
      </c>
      <c r="O20" s="10">
        <f t="shared" si="0"/>
        <v>32.4</v>
      </c>
    </row>
    <row r="21" spans="2:15" x14ac:dyDescent="0.4">
      <c r="B21" s="6">
        <f t="shared" si="1"/>
        <v>13</v>
      </c>
      <c r="C21" s="6" t="s">
        <v>30</v>
      </c>
      <c r="D21" s="21" t="s">
        <v>34</v>
      </c>
      <c r="E21" s="22"/>
      <c r="F21" s="22"/>
      <c r="G21" s="22"/>
      <c r="H21" s="22"/>
      <c r="I21" s="23"/>
      <c r="J21" s="4">
        <v>85</v>
      </c>
      <c r="K21" s="4">
        <v>84</v>
      </c>
      <c r="L21" s="4">
        <v>90</v>
      </c>
      <c r="M21" s="4">
        <v>0</v>
      </c>
      <c r="N21" s="4">
        <v>0</v>
      </c>
      <c r="O21" s="10">
        <f t="shared" si="0"/>
        <v>51.8</v>
      </c>
    </row>
    <row r="22" spans="2:15" x14ac:dyDescent="0.4">
      <c r="B22" s="6">
        <f t="shared" si="1"/>
        <v>14</v>
      </c>
      <c r="C22" s="6" t="s">
        <v>36</v>
      </c>
      <c r="D22" s="21" t="s">
        <v>28</v>
      </c>
      <c r="E22" s="22"/>
      <c r="F22" s="22"/>
      <c r="G22" s="22"/>
      <c r="H22" s="22"/>
      <c r="I22" s="23"/>
      <c r="J22" s="4">
        <v>87</v>
      </c>
      <c r="K22" s="4">
        <v>85</v>
      </c>
      <c r="L22" s="4">
        <v>90</v>
      </c>
      <c r="M22" s="4">
        <v>0</v>
      </c>
      <c r="N22" s="4">
        <v>0</v>
      </c>
      <c r="O22" s="10">
        <f t="shared" si="0"/>
        <v>52.4</v>
      </c>
    </row>
    <row r="23" spans="2:15" x14ac:dyDescent="0.4">
      <c r="B23" s="16"/>
      <c r="C23" s="20"/>
      <c r="D23" s="26"/>
      <c r="E23" s="26"/>
      <c r="F23" s="26"/>
      <c r="G23" s="26"/>
      <c r="H23" s="26"/>
      <c r="I23" s="26"/>
      <c r="J23" s="18"/>
      <c r="K23" s="18"/>
      <c r="L23" s="18"/>
      <c r="M23" s="18"/>
      <c r="N23" s="18"/>
      <c r="O23" s="19"/>
    </row>
    <row r="24" spans="2:15" x14ac:dyDescent="0.4">
      <c r="B24" s="16"/>
      <c r="C24" s="17"/>
      <c r="D24" s="27"/>
      <c r="E24" s="28"/>
      <c r="F24" s="28"/>
      <c r="G24" s="28"/>
      <c r="H24" s="28"/>
      <c r="I24" s="29"/>
      <c r="J24" s="17"/>
      <c r="K24" s="17"/>
      <c r="L24" s="17"/>
      <c r="M24" s="17"/>
      <c r="N24" s="17"/>
      <c r="O24" s="19"/>
    </row>
    <row r="25" spans="2:15" x14ac:dyDescent="0.4">
      <c r="C25" s="25"/>
      <c r="D25" s="25"/>
      <c r="E25" s="1"/>
      <c r="H25" s="35" t="s">
        <v>18</v>
      </c>
      <c r="I25" s="35"/>
      <c r="J25" s="11">
        <f>COUNTIF(J9:J24,"&gt;=70")</f>
        <v>14</v>
      </c>
      <c r="K25" s="11">
        <f>COUNTIF(K9:K24,"&gt;=70")</f>
        <v>14</v>
      </c>
      <c r="L25" s="11">
        <f>COUNTIF(L9:L24,"&gt;=70")</f>
        <v>10</v>
      </c>
      <c r="M25" s="11">
        <f>COUNTIF(M9:M24,"&gt;=70")</f>
        <v>0</v>
      </c>
      <c r="N25" s="11">
        <f>COUNTIF(N9:N24,"&gt;=70")</f>
        <v>0</v>
      </c>
      <c r="O25" s="15">
        <f>COUNTIF(O9:O22,"&gt;=70")</f>
        <v>0</v>
      </c>
    </row>
    <row r="26" spans="2:15" x14ac:dyDescent="0.4">
      <c r="C26" s="25"/>
      <c r="D26" s="25"/>
      <c r="E26" s="8"/>
      <c r="H26" s="36" t="s">
        <v>19</v>
      </c>
      <c r="I26" s="36"/>
      <c r="J26" s="12">
        <f t="shared" ref="J26:O26" si="2">COUNTIF(J9:J24,"&lt;70")</f>
        <v>0</v>
      </c>
      <c r="K26" s="12">
        <f t="shared" si="2"/>
        <v>0</v>
      </c>
      <c r="L26" s="12">
        <f t="shared" si="2"/>
        <v>4</v>
      </c>
      <c r="M26" s="12">
        <f t="shared" si="2"/>
        <v>14</v>
      </c>
      <c r="N26" s="12">
        <f t="shared" si="2"/>
        <v>14</v>
      </c>
      <c r="O26" s="12">
        <f t="shared" si="2"/>
        <v>14</v>
      </c>
    </row>
    <row r="27" spans="2:15" x14ac:dyDescent="0.4">
      <c r="C27" s="25"/>
      <c r="D27" s="25"/>
      <c r="E27" s="25"/>
      <c r="H27" s="36" t="s">
        <v>20</v>
      </c>
      <c r="I27" s="36"/>
      <c r="J27" s="12">
        <f t="shared" ref="J27:O27" si="3">COUNT(J9:J24)</f>
        <v>14</v>
      </c>
      <c r="K27" s="12">
        <f t="shared" si="3"/>
        <v>14</v>
      </c>
      <c r="L27" s="12">
        <f t="shared" si="3"/>
        <v>14</v>
      </c>
      <c r="M27" s="12">
        <f t="shared" si="3"/>
        <v>14</v>
      </c>
      <c r="N27" s="12">
        <f t="shared" si="3"/>
        <v>14</v>
      </c>
      <c r="O27" s="12">
        <f t="shared" si="3"/>
        <v>14</v>
      </c>
    </row>
    <row r="28" spans="2:15" x14ac:dyDescent="0.4">
      <c r="C28" s="25"/>
      <c r="D28" s="25"/>
      <c r="E28" s="1"/>
      <c r="H28" s="37" t="s">
        <v>15</v>
      </c>
      <c r="I28" s="37"/>
      <c r="J28" s="13">
        <f>J25/J27</f>
        <v>1</v>
      </c>
      <c r="K28" s="14">
        <f t="shared" ref="K28:O28" si="4">K25/K27</f>
        <v>1</v>
      </c>
      <c r="L28" s="14">
        <f t="shared" si="4"/>
        <v>0.7142857142857143</v>
      </c>
      <c r="M28" s="14">
        <f t="shared" si="4"/>
        <v>0</v>
      </c>
      <c r="N28" s="14">
        <f t="shared" si="4"/>
        <v>0</v>
      </c>
      <c r="O28" s="14">
        <f t="shared" si="4"/>
        <v>0</v>
      </c>
    </row>
    <row r="29" spans="2:15" x14ac:dyDescent="0.4">
      <c r="C29" s="25"/>
      <c r="D29" s="25"/>
      <c r="E29" s="1"/>
      <c r="H29" s="37" t="s">
        <v>16</v>
      </c>
      <c r="I29" s="37"/>
      <c r="J29" s="13">
        <f>J26/J27</f>
        <v>0</v>
      </c>
      <c r="K29" s="13">
        <f t="shared" ref="K29:O29" si="5">K26/K27</f>
        <v>0</v>
      </c>
      <c r="L29" s="14">
        <f t="shared" si="5"/>
        <v>0.2857142857142857</v>
      </c>
      <c r="M29" s="14">
        <f t="shared" si="5"/>
        <v>1</v>
      </c>
      <c r="N29" s="14">
        <f t="shared" si="5"/>
        <v>1</v>
      </c>
      <c r="O29" s="14">
        <f t="shared" si="5"/>
        <v>1</v>
      </c>
    </row>
    <row r="30" spans="2:15" x14ac:dyDescent="0.4">
      <c r="C30" s="25"/>
      <c r="D30" s="25"/>
      <c r="E30" s="8"/>
    </row>
    <row r="31" spans="2:15" x14ac:dyDescent="0.4">
      <c r="C31" s="1"/>
      <c r="D31" s="1"/>
      <c r="E31" s="8"/>
    </row>
    <row r="32" spans="2:15" x14ac:dyDescent="0.4">
      <c r="C32" s="1"/>
      <c r="D32" s="1"/>
      <c r="E32" s="8"/>
    </row>
    <row r="33" spans="3:14" x14ac:dyDescent="0.4">
      <c r="C33" s="1"/>
      <c r="D33" s="1"/>
      <c r="E33" s="8"/>
    </row>
    <row r="34" spans="3:14" x14ac:dyDescent="0.4">
      <c r="J34" s="40"/>
      <c r="K34" s="40"/>
      <c r="L34" s="40"/>
      <c r="M34" s="40"/>
      <c r="N34" s="40"/>
    </row>
    <row r="35" spans="3:14" x14ac:dyDescent="0.4">
      <c r="J35" s="38" t="s">
        <v>17</v>
      </c>
      <c r="K35" s="38"/>
      <c r="L35" s="38"/>
      <c r="M35" s="38"/>
      <c r="N35" s="38"/>
    </row>
  </sheetData>
  <mergeCells count="38">
    <mergeCell ref="C29:D29"/>
    <mergeCell ref="H29:I29"/>
    <mergeCell ref="C30:D30"/>
    <mergeCell ref="J34:N34"/>
    <mergeCell ref="J35:N35"/>
    <mergeCell ref="C26:D26"/>
    <mergeCell ref="H26:I26"/>
    <mergeCell ref="C27:E27"/>
    <mergeCell ref="H27:I27"/>
    <mergeCell ref="C28:D28"/>
    <mergeCell ref="H28:I28"/>
    <mergeCell ref="C25:D25"/>
    <mergeCell ref="H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N2"/>
    <mergeCell ref="C3:N3"/>
    <mergeCell ref="D4:G4"/>
    <mergeCell ref="J4:K4"/>
    <mergeCell ref="N4:O4"/>
    <mergeCell ref="D6:G6"/>
    <mergeCell ref="I6:J6"/>
    <mergeCell ref="K6:N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657F01-49F8-41FF-BE09-1570B539D5C1}">
  <sheetPr>
    <tabColor rgb="FF92D050"/>
  </sheetPr>
  <dimension ref="B2:P43"/>
  <sheetViews>
    <sheetView topLeftCell="B1" zoomScale="130" zoomScaleNormal="130" workbookViewId="0">
      <selection activeCell="H7" sqref="H7"/>
    </sheetView>
  </sheetViews>
  <sheetFormatPr baseColWidth="10" defaultRowHeight="14.6" x14ac:dyDescent="0.4"/>
  <cols>
    <col min="1" max="1" width="1.3046875" customWidth="1"/>
    <col min="2" max="2" width="5" customWidth="1"/>
    <col min="3" max="3" width="10.84375" customWidth="1"/>
    <col min="4" max="9" width="7.69140625" customWidth="1"/>
    <col min="10" max="10" width="7.15234375" customWidth="1"/>
    <col min="11" max="12" width="5.69140625" customWidth="1"/>
    <col min="13" max="13" width="6.3828125" customWidth="1"/>
    <col min="14" max="14" width="5.69140625" customWidth="1"/>
    <col min="15" max="15" width="8.69140625" customWidth="1"/>
    <col min="16" max="17" width="5.69140625" customWidth="1"/>
  </cols>
  <sheetData>
    <row r="2" spans="2:16" ht="15.9" x14ac:dyDescent="0.45">
      <c r="B2" s="24" t="s">
        <v>9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"/>
      <c r="P2" s="2"/>
    </row>
    <row r="3" spans="2:16" x14ac:dyDescent="0.4">
      <c r="C3" s="30" t="s">
        <v>8</v>
      </c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1"/>
      <c r="P3" s="1"/>
    </row>
    <row r="4" spans="2:16" x14ac:dyDescent="0.4">
      <c r="C4" t="s">
        <v>0</v>
      </c>
      <c r="D4" s="31" t="s">
        <v>91</v>
      </c>
      <c r="E4" s="31"/>
      <c r="F4" s="31"/>
      <c r="G4" s="31"/>
      <c r="I4" t="s">
        <v>1</v>
      </c>
      <c r="J4" s="32" t="s">
        <v>29</v>
      </c>
      <c r="K4" s="32"/>
      <c r="M4" t="s">
        <v>2</v>
      </c>
      <c r="N4" s="34">
        <v>45077</v>
      </c>
      <c r="O4" s="34"/>
    </row>
    <row r="5" spans="2:16" ht="6.75" customHeight="1" x14ac:dyDescent="0.4">
      <c r="D5" s="5"/>
      <c r="E5" s="5"/>
      <c r="F5" s="5"/>
      <c r="G5" s="5"/>
    </row>
    <row r="6" spans="2:16" x14ac:dyDescent="0.4">
      <c r="C6" t="s">
        <v>3</v>
      </c>
      <c r="D6" s="32" t="s">
        <v>135</v>
      </c>
      <c r="E6" s="32"/>
      <c r="F6" s="32"/>
      <c r="G6" s="32"/>
      <c r="I6" s="25" t="s">
        <v>21</v>
      </c>
      <c r="J6" s="25"/>
      <c r="K6" s="39" t="s">
        <v>136</v>
      </c>
      <c r="L6" s="39"/>
      <c r="M6" s="39"/>
      <c r="N6" s="39"/>
    </row>
    <row r="7" spans="2:16" ht="11.25" customHeight="1" x14ac:dyDescent="0.4"/>
    <row r="8" spans="2:16" x14ac:dyDescent="0.4">
      <c r="B8" s="3" t="s">
        <v>4</v>
      </c>
      <c r="C8" s="3" t="s">
        <v>6</v>
      </c>
      <c r="D8" s="33" t="s">
        <v>5</v>
      </c>
      <c r="E8" s="33"/>
      <c r="F8" s="33"/>
      <c r="G8" s="33"/>
      <c r="H8" s="33"/>
      <c r="I8" s="33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9" t="s">
        <v>22</v>
      </c>
    </row>
    <row r="9" spans="2:16" x14ac:dyDescent="0.4">
      <c r="B9" s="6">
        <v>1</v>
      </c>
      <c r="C9" s="6" t="s">
        <v>74</v>
      </c>
      <c r="D9" s="45" t="s">
        <v>53</v>
      </c>
      <c r="E9" s="45"/>
      <c r="F9" s="45"/>
      <c r="G9" s="45"/>
      <c r="H9" s="45"/>
      <c r="I9" s="45"/>
      <c r="J9" s="4">
        <v>80</v>
      </c>
      <c r="K9" s="4">
        <v>80</v>
      </c>
      <c r="L9" s="4">
        <v>85</v>
      </c>
      <c r="M9" s="4">
        <v>0</v>
      </c>
      <c r="N9" s="4">
        <v>0</v>
      </c>
      <c r="O9" s="10">
        <f t="shared" ref="O9:O30" si="0">SUM(J9:N9)/5</f>
        <v>49</v>
      </c>
    </row>
    <row r="10" spans="2:16" x14ac:dyDescent="0.4">
      <c r="B10" s="6">
        <f>B9+1</f>
        <v>2</v>
      </c>
      <c r="C10" s="6" t="s">
        <v>145</v>
      </c>
      <c r="D10" s="45" t="s">
        <v>54</v>
      </c>
      <c r="E10" s="45"/>
      <c r="F10" s="45"/>
      <c r="G10" s="45"/>
      <c r="H10" s="45"/>
      <c r="I10" s="45"/>
      <c r="J10" s="4">
        <v>80</v>
      </c>
      <c r="K10" s="4">
        <v>80</v>
      </c>
      <c r="L10" s="4">
        <v>85</v>
      </c>
      <c r="M10" s="4">
        <v>0</v>
      </c>
      <c r="N10" s="4">
        <v>0</v>
      </c>
      <c r="O10" s="10">
        <f t="shared" si="0"/>
        <v>49</v>
      </c>
    </row>
    <row r="11" spans="2:16" x14ac:dyDescent="0.4">
      <c r="B11" s="6">
        <f t="shared" ref="B11:B30" si="1">B10+1</f>
        <v>3</v>
      </c>
      <c r="C11" s="6" t="s">
        <v>75</v>
      </c>
      <c r="D11" s="45" t="s">
        <v>55</v>
      </c>
      <c r="E11" s="45"/>
      <c r="F11" s="45"/>
      <c r="G11" s="45"/>
      <c r="H11" s="45"/>
      <c r="I11" s="45"/>
      <c r="J11" s="4">
        <v>85</v>
      </c>
      <c r="K11" s="4">
        <v>82</v>
      </c>
      <c r="L11" s="4">
        <v>0</v>
      </c>
      <c r="M11" s="4">
        <v>0</v>
      </c>
      <c r="N11" s="4">
        <v>0</v>
      </c>
      <c r="O11" s="10">
        <f t="shared" si="0"/>
        <v>33.4</v>
      </c>
    </row>
    <row r="12" spans="2:16" x14ac:dyDescent="0.4">
      <c r="B12" s="6">
        <f t="shared" si="1"/>
        <v>4</v>
      </c>
      <c r="C12" s="6" t="s">
        <v>76</v>
      </c>
      <c r="D12" s="45" t="s">
        <v>56</v>
      </c>
      <c r="E12" s="45"/>
      <c r="F12" s="45"/>
      <c r="G12" s="45"/>
      <c r="H12" s="45"/>
      <c r="I12" s="45"/>
      <c r="J12" s="4">
        <v>86</v>
      </c>
      <c r="K12" s="4">
        <v>82</v>
      </c>
      <c r="L12" s="4">
        <v>0</v>
      </c>
      <c r="M12" s="4">
        <v>0</v>
      </c>
      <c r="N12" s="4">
        <v>0</v>
      </c>
      <c r="O12" s="10">
        <f t="shared" si="0"/>
        <v>33.6</v>
      </c>
    </row>
    <row r="13" spans="2:16" x14ac:dyDescent="0.4">
      <c r="B13" s="6">
        <f t="shared" si="1"/>
        <v>5</v>
      </c>
      <c r="C13" s="6" t="s">
        <v>77</v>
      </c>
      <c r="D13" s="45" t="s">
        <v>57</v>
      </c>
      <c r="E13" s="45"/>
      <c r="F13" s="45"/>
      <c r="G13" s="45"/>
      <c r="H13" s="45"/>
      <c r="I13" s="45"/>
      <c r="J13" s="4">
        <v>80</v>
      </c>
      <c r="K13" s="4">
        <v>80</v>
      </c>
      <c r="L13" s="4">
        <v>87</v>
      </c>
      <c r="M13" s="4">
        <v>0</v>
      </c>
      <c r="N13" s="4">
        <v>0</v>
      </c>
      <c r="O13" s="10">
        <f t="shared" si="0"/>
        <v>49.4</v>
      </c>
    </row>
    <row r="14" spans="2:16" x14ac:dyDescent="0.4">
      <c r="B14" s="6">
        <f t="shared" si="1"/>
        <v>6</v>
      </c>
      <c r="C14" s="6" t="s">
        <v>78</v>
      </c>
      <c r="D14" s="45" t="s">
        <v>58</v>
      </c>
      <c r="E14" s="45"/>
      <c r="F14" s="45"/>
      <c r="G14" s="45"/>
      <c r="H14" s="45"/>
      <c r="I14" s="45"/>
      <c r="J14" s="4">
        <v>84</v>
      </c>
      <c r="K14" s="4">
        <v>85</v>
      </c>
      <c r="L14" s="4">
        <v>85</v>
      </c>
      <c r="M14" s="4">
        <v>0</v>
      </c>
      <c r="N14" s="4">
        <v>0</v>
      </c>
      <c r="O14" s="10">
        <f t="shared" si="0"/>
        <v>50.8</v>
      </c>
    </row>
    <row r="15" spans="2:16" x14ac:dyDescent="0.4">
      <c r="B15" s="6">
        <f t="shared" si="1"/>
        <v>7</v>
      </c>
      <c r="C15" s="6" t="s">
        <v>144</v>
      </c>
      <c r="D15" s="45" t="s">
        <v>59</v>
      </c>
      <c r="E15" s="45"/>
      <c r="F15" s="45"/>
      <c r="G15" s="45"/>
      <c r="H15" s="45"/>
      <c r="I15" s="45"/>
      <c r="J15" s="4">
        <v>80</v>
      </c>
      <c r="K15" s="4">
        <v>80</v>
      </c>
      <c r="L15" s="4">
        <v>87</v>
      </c>
      <c r="M15" s="4">
        <v>0</v>
      </c>
      <c r="N15" s="4">
        <v>0</v>
      </c>
      <c r="O15" s="10">
        <f t="shared" si="0"/>
        <v>49.4</v>
      </c>
    </row>
    <row r="16" spans="2:16" x14ac:dyDescent="0.4">
      <c r="B16" s="6">
        <f t="shared" si="1"/>
        <v>8</v>
      </c>
      <c r="C16" s="6" t="s">
        <v>132</v>
      </c>
      <c r="D16" s="45" t="s">
        <v>60</v>
      </c>
      <c r="E16" s="45"/>
      <c r="F16" s="45"/>
      <c r="G16" s="45"/>
      <c r="H16" s="45"/>
      <c r="I16" s="45"/>
      <c r="J16" s="4">
        <v>85</v>
      </c>
      <c r="K16" s="4">
        <v>85</v>
      </c>
      <c r="L16" s="4">
        <v>85</v>
      </c>
      <c r="M16" s="4">
        <v>0</v>
      </c>
      <c r="N16" s="4">
        <v>0</v>
      </c>
      <c r="O16" s="10">
        <f t="shared" si="0"/>
        <v>51</v>
      </c>
    </row>
    <row r="17" spans="2:15" x14ac:dyDescent="0.4">
      <c r="B17" s="6">
        <f t="shared" si="1"/>
        <v>9</v>
      </c>
      <c r="C17" s="6" t="s">
        <v>79</v>
      </c>
      <c r="D17" s="45" t="s">
        <v>61</v>
      </c>
      <c r="E17" s="45"/>
      <c r="F17" s="45"/>
      <c r="G17" s="45"/>
      <c r="H17" s="45"/>
      <c r="I17" s="45"/>
      <c r="J17" s="4">
        <v>84</v>
      </c>
      <c r="K17" s="4">
        <v>85</v>
      </c>
      <c r="L17" s="4">
        <v>87</v>
      </c>
      <c r="M17" s="4">
        <v>0</v>
      </c>
      <c r="N17" s="4">
        <v>0</v>
      </c>
      <c r="O17" s="10">
        <f t="shared" si="0"/>
        <v>51.2</v>
      </c>
    </row>
    <row r="18" spans="2:15" x14ac:dyDescent="0.4">
      <c r="B18" s="6">
        <f t="shared" si="1"/>
        <v>10</v>
      </c>
      <c r="C18" s="6" t="s">
        <v>143</v>
      </c>
      <c r="D18" s="45" t="s">
        <v>62</v>
      </c>
      <c r="E18" s="45"/>
      <c r="F18" s="45"/>
      <c r="G18" s="45"/>
      <c r="H18" s="45"/>
      <c r="I18" s="45"/>
      <c r="J18" s="4">
        <v>80</v>
      </c>
      <c r="K18" s="4">
        <v>80</v>
      </c>
      <c r="L18" s="4">
        <v>87</v>
      </c>
      <c r="M18" s="4">
        <v>0</v>
      </c>
      <c r="N18" s="4">
        <v>0</v>
      </c>
      <c r="O18" s="10">
        <f t="shared" si="0"/>
        <v>49.4</v>
      </c>
    </row>
    <row r="19" spans="2:15" x14ac:dyDescent="0.4">
      <c r="B19" s="6">
        <f t="shared" si="1"/>
        <v>11</v>
      </c>
      <c r="C19" s="6" t="s">
        <v>80</v>
      </c>
      <c r="D19" s="45" t="s">
        <v>63</v>
      </c>
      <c r="E19" s="45"/>
      <c r="F19" s="45"/>
      <c r="G19" s="45"/>
      <c r="H19" s="45"/>
      <c r="I19" s="45"/>
      <c r="J19" s="4">
        <v>80</v>
      </c>
      <c r="K19" s="4">
        <v>80</v>
      </c>
      <c r="L19" s="4">
        <v>87</v>
      </c>
      <c r="M19" s="4">
        <v>0</v>
      </c>
      <c r="N19" s="4">
        <v>0</v>
      </c>
      <c r="O19" s="10">
        <f t="shared" si="0"/>
        <v>49.4</v>
      </c>
    </row>
    <row r="20" spans="2:15" x14ac:dyDescent="0.4">
      <c r="B20" s="6">
        <f t="shared" si="1"/>
        <v>12</v>
      </c>
      <c r="C20" s="6"/>
      <c r="D20" s="45" t="s">
        <v>64</v>
      </c>
      <c r="E20" s="45"/>
      <c r="F20" s="45"/>
      <c r="G20" s="45"/>
      <c r="H20" s="45"/>
      <c r="I20" s="45"/>
      <c r="J20" s="4">
        <v>80</v>
      </c>
      <c r="K20" s="4">
        <v>85</v>
      </c>
      <c r="L20" s="4">
        <v>0</v>
      </c>
      <c r="M20" s="4">
        <v>0</v>
      </c>
      <c r="N20" s="4">
        <v>0</v>
      </c>
      <c r="O20" s="10">
        <f t="shared" si="0"/>
        <v>33</v>
      </c>
    </row>
    <row r="21" spans="2:15" x14ac:dyDescent="0.4">
      <c r="B21" s="6">
        <f t="shared" si="1"/>
        <v>13</v>
      </c>
      <c r="C21" s="6" t="s">
        <v>81</v>
      </c>
      <c r="D21" s="45" t="s">
        <v>65</v>
      </c>
      <c r="E21" s="45"/>
      <c r="F21" s="45"/>
      <c r="G21" s="45"/>
      <c r="H21" s="45"/>
      <c r="I21" s="45"/>
      <c r="J21" s="4">
        <v>82</v>
      </c>
      <c r="K21" s="4">
        <v>84</v>
      </c>
      <c r="L21" s="4">
        <v>85</v>
      </c>
      <c r="M21" s="4">
        <v>0</v>
      </c>
      <c r="N21" s="4">
        <v>0</v>
      </c>
      <c r="O21" s="10">
        <f t="shared" si="0"/>
        <v>50.2</v>
      </c>
    </row>
    <row r="22" spans="2:15" x14ac:dyDescent="0.4">
      <c r="B22" s="6">
        <f t="shared" si="1"/>
        <v>14</v>
      </c>
      <c r="C22" s="6" t="s">
        <v>83</v>
      </c>
      <c r="D22" s="45" t="s">
        <v>82</v>
      </c>
      <c r="E22" s="45"/>
      <c r="F22" s="45"/>
      <c r="G22" s="45"/>
      <c r="H22" s="45"/>
      <c r="I22" s="45"/>
      <c r="J22" s="4">
        <v>82</v>
      </c>
      <c r="K22" s="4">
        <v>84</v>
      </c>
      <c r="L22" s="4">
        <v>87</v>
      </c>
      <c r="M22" s="4">
        <v>0</v>
      </c>
      <c r="N22" s="4">
        <v>0</v>
      </c>
      <c r="O22" s="10">
        <f t="shared" si="0"/>
        <v>50.6</v>
      </c>
    </row>
    <row r="23" spans="2:15" x14ac:dyDescent="0.4">
      <c r="B23" s="6">
        <f t="shared" si="1"/>
        <v>15</v>
      </c>
      <c r="C23" s="6" t="s">
        <v>84</v>
      </c>
      <c r="D23" s="45" t="s">
        <v>66</v>
      </c>
      <c r="E23" s="45"/>
      <c r="F23" s="45"/>
      <c r="G23" s="45"/>
      <c r="H23" s="45"/>
      <c r="I23" s="45"/>
      <c r="J23" s="4">
        <v>84</v>
      </c>
      <c r="K23" s="4">
        <v>85</v>
      </c>
      <c r="L23" s="4">
        <v>85</v>
      </c>
      <c r="M23" s="4">
        <v>0</v>
      </c>
      <c r="N23" s="4">
        <v>0</v>
      </c>
      <c r="O23" s="10">
        <f t="shared" si="0"/>
        <v>50.8</v>
      </c>
    </row>
    <row r="24" spans="2:15" x14ac:dyDescent="0.4">
      <c r="B24" s="6">
        <f t="shared" si="1"/>
        <v>16</v>
      </c>
      <c r="C24" s="6" t="s">
        <v>85</v>
      </c>
      <c r="D24" s="45" t="s">
        <v>67</v>
      </c>
      <c r="E24" s="45"/>
      <c r="F24" s="45"/>
      <c r="G24" s="45"/>
      <c r="H24" s="45"/>
      <c r="I24" s="45"/>
      <c r="J24" s="4">
        <v>85</v>
      </c>
      <c r="K24" s="4">
        <v>86</v>
      </c>
      <c r="L24" s="4">
        <v>87</v>
      </c>
      <c r="M24" s="4">
        <v>0</v>
      </c>
      <c r="N24" s="4">
        <v>0</v>
      </c>
      <c r="O24" s="10">
        <f t="shared" si="0"/>
        <v>51.6</v>
      </c>
    </row>
    <row r="25" spans="2:15" x14ac:dyDescent="0.4">
      <c r="B25" s="6">
        <f t="shared" si="1"/>
        <v>17</v>
      </c>
      <c r="C25" s="6" t="s">
        <v>86</v>
      </c>
      <c r="D25" s="45" t="s">
        <v>68</v>
      </c>
      <c r="E25" s="45"/>
      <c r="F25" s="45"/>
      <c r="G25" s="45"/>
      <c r="H25" s="45"/>
      <c r="I25" s="45"/>
      <c r="J25" s="4">
        <v>82</v>
      </c>
      <c r="K25" s="4">
        <v>87</v>
      </c>
      <c r="L25" s="4">
        <v>90</v>
      </c>
      <c r="M25" s="4">
        <v>0</v>
      </c>
      <c r="N25" s="4">
        <v>0</v>
      </c>
      <c r="O25" s="10">
        <f t="shared" si="0"/>
        <v>51.8</v>
      </c>
    </row>
    <row r="26" spans="2:15" x14ac:dyDescent="0.4">
      <c r="B26" s="6">
        <f t="shared" si="1"/>
        <v>18</v>
      </c>
      <c r="C26" s="6" t="s">
        <v>87</v>
      </c>
      <c r="D26" s="45" t="s">
        <v>69</v>
      </c>
      <c r="E26" s="45"/>
      <c r="F26" s="45"/>
      <c r="G26" s="45"/>
      <c r="H26" s="45"/>
      <c r="I26" s="45"/>
      <c r="J26" s="4">
        <v>82</v>
      </c>
      <c r="K26" s="4">
        <v>85</v>
      </c>
      <c r="L26" s="4">
        <v>0</v>
      </c>
      <c r="M26" s="4">
        <v>0</v>
      </c>
      <c r="N26" s="4">
        <v>0</v>
      </c>
      <c r="O26" s="10">
        <f t="shared" si="0"/>
        <v>33.4</v>
      </c>
    </row>
    <row r="27" spans="2:15" x14ac:dyDescent="0.4">
      <c r="B27" s="6">
        <f t="shared" si="1"/>
        <v>19</v>
      </c>
      <c r="C27" s="6" t="s">
        <v>88</v>
      </c>
      <c r="D27" s="45" t="s">
        <v>70</v>
      </c>
      <c r="E27" s="45"/>
      <c r="F27" s="45"/>
      <c r="G27" s="45"/>
      <c r="H27" s="45"/>
      <c r="I27" s="45"/>
      <c r="J27" s="4">
        <v>84</v>
      </c>
      <c r="K27" s="4">
        <v>85</v>
      </c>
      <c r="L27" s="4">
        <v>87</v>
      </c>
      <c r="M27" s="4">
        <v>0</v>
      </c>
      <c r="N27" s="4">
        <v>0</v>
      </c>
      <c r="O27" s="10">
        <f t="shared" si="0"/>
        <v>51.2</v>
      </c>
    </row>
    <row r="28" spans="2:15" x14ac:dyDescent="0.4">
      <c r="B28" s="6">
        <f t="shared" si="1"/>
        <v>20</v>
      </c>
      <c r="C28" s="6" t="s">
        <v>89</v>
      </c>
      <c r="D28" s="45" t="s">
        <v>71</v>
      </c>
      <c r="E28" s="45"/>
      <c r="F28" s="45"/>
      <c r="G28" s="45"/>
      <c r="H28" s="45"/>
      <c r="I28" s="45"/>
      <c r="J28" s="4">
        <v>80</v>
      </c>
      <c r="K28" s="4">
        <v>85</v>
      </c>
      <c r="L28" s="4">
        <v>87</v>
      </c>
      <c r="M28" s="4">
        <v>0</v>
      </c>
      <c r="N28" s="4">
        <v>0</v>
      </c>
      <c r="O28" s="10">
        <f t="shared" si="0"/>
        <v>50.4</v>
      </c>
    </row>
    <row r="29" spans="2:15" x14ac:dyDescent="0.4">
      <c r="B29" s="6">
        <f t="shared" si="1"/>
        <v>21</v>
      </c>
      <c r="C29" s="6" t="s">
        <v>90</v>
      </c>
      <c r="D29" s="45" t="s">
        <v>72</v>
      </c>
      <c r="E29" s="45"/>
      <c r="F29" s="45"/>
      <c r="G29" s="45"/>
      <c r="H29" s="45"/>
      <c r="I29" s="45"/>
      <c r="J29" s="4">
        <v>80</v>
      </c>
      <c r="K29" s="4">
        <v>84</v>
      </c>
      <c r="L29" s="4">
        <v>87</v>
      </c>
      <c r="M29" s="4">
        <v>0</v>
      </c>
      <c r="N29" s="4">
        <v>0</v>
      </c>
      <c r="O29" s="10">
        <f t="shared" si="0"/>
        <v>50.2</v>
      </c>
    </row>
    <row r="30" spans="2:15" x14ac:dyDescent="0.4">
      <c r="B30" s="6">
        <f t="shared" si="1"/>
        <v>22</v>
      </c>
      <c r="C30" s="6" t="s">
        <v>133</v>
      </c>
      <c r="D30" s="45" t="s">
        <v>73</v>
      </c>
      <c r="E30" s="45"/>
      <c r="F30" s="45"/>
      <c r="G30" s="45"/>
      <c r="H30" s="45"/>
      <c r="I30" s="45"/>
      <c r="J30" s="4">
        <v>80</v>
      </c>
      <c r="K30" s="4">
        <v>82</v>
      </c>
      <c r="L30" s="4">
        <v>87</v>
      </c>
      <c r="M30" s="4">
        <v>0</v>
      </c>
      <c r="N30" s="4">
        <v>0</v>
      </c>
      <c r="O30" s="10">
        <f t="shared" si="0"/>
        <v>49.8</v>
      </c>
    </row>
    <row r="31" spans="2:15" x14ac:dyDescent="0.4">
      <c r="B31" s="6"/>
      <c r="C31" s="7"/>
      <c r="D31" s="41"/>
      <c r="E31" s="41"/>
      <c r="F31" s="41"/>
      <c r="G31" s="41"/>
      <c r="H31" s="41"/>
      <c r="I31" s="41"/>
      <c r="J31" s="4"/>
      <c r="K31" s="4"/>
      <c r="L31" s="4"/>
      <c r="M31" s="4"/>
      <c r="N31" s="4"/>
      <c r="O31" s="19"/>
    </row>
    <row r="32" spans="2:15" x14ac:dyDescent="0.4">
      <c r="B32" s="6"/>
      <c r="C32" s="3"/>
      <c r="D32" s="42"/>
      <c r="E32" s="43"/>
      <c r="F32" s="43"/>
      <c r="G32" s="43"/>
      <c r="H32" s="43"/>
      <c r="I32" s="44"/>
      <c r="J32" s="3"/>
      <c r="K32" s="3"/>
      <c r="L32" s="3"/>
      <c r="M32" s="3"/>
      <c r="N32" s="3"/>
      <c r="O32" s="19"/>
    </row>
    <row r="33" spans="3:15" x14ac:dyDescent="0.4">
      <c r="C33" s="25"/>
      <c r="D33" s="25"/>
      <c r="E33" s="1"/>
      <c r="H33" s="35" t="s">
        <v>18</v>
      </c>
      <c r="I33" s="35"/>
      <c r="J33" s="11">
        <f>COUNTIF(J9:J32,"&gt;=70")</f>
        <v>22</v>
      </c>
      <c r="K33" s="11">
        <f>COUNTIF(K9:K32,"&gt;=70")</f>
        <v>22</v>
      </c>
      <c r="L33" s="11">
        <f>COUNTIF(L9:L32,"&gt;=70")</f>
        <v>18</v>
      </c>
      <c r="M33" s="11">
        <f>COUNTIF(M9:M32,"&gt;=70")</f>
        <v>0</v>
      </c>
      <c r="N33" s="11">
        <f>COUNTIF(N9:N32,"&gt;=70")</f>
        <v>0</v>
      </c>
      <c r="O33" s="15">
        <f>COUNTIF(O9:O30,"&gt;=70")</f>
        <v>0</v>
      </c>
    </row>
    <row r="34" spans="3:15" x14ac:dyDescent="0.4">
      <c r="C34" s="25"/>
      <c r="D34" s="25"/>
      <c r="E34" s="8"/>
      <c r="H34" s="36" t="s">
        <v>19</v>
      </c>
      <c r="I34" s="36"/>
      <c r="J34" s="12">
        <f t="shared" ref="J34:O34" si="2">COUNTIF(J9:J32,"&lt;70")</f>
        <v>0</v>
      </c>
      <c r="K34" s="12">
        <f t="shared" si="2"/>
        <v>0</v>
      </c>
      <c r="L34" s="12">
        <f t="shared" si="2"/>
        <v>4</v>
      </c>
      <c r="M34" s="12">
        <f t="shared" si="2"/>
        <v>22</v>
      </c>
      <c r="N34" s="12">
        <f t="shared" si="2"/>
        <v>22</v>
      </c>
      <c r="O34" s="12">
        <f t="shared" si="2"/>
        <v>22</v>
      </c>
    </row>
    <row r="35" spans="3:15" x14ac:dyDescent="0.4">
      <c r="C35" s="25"/>
      <c r="D35" s="25"/>
      <c r="E35" s="25"/>
      <c r="H35" s="36" t="s">
        <v>20</v>
      </c>
      <c r="I35" s="36"/>
      <c r="J35" s="12">
        <f t="shared" ref="J35:O35" si="3">COUNT(J9:J32)</f>
        <v>22</v>
      </c>
      <c r="K35" s="12">
        <f t="shared" si="3"/>
        <v>22</v>
      </c>
      <c r="L35" s="12">
        <f t="shared" si="3"/>
        <v>22</v>
      </c>
      <c r="M35" s="12">
        <f t="shared" si="3"/>
        <v>22</v>
      </c>
      <c r="N35" s="12">
        <f t="shared" si="3"/>
        <v>22</v>
      </c>
      <c r="O35" s="12">
        <f t="shared" si="3"/>
        <v>22</v>
      </c>
    </row>
    <row r="36" spans="3:15" x14ac:dyDescent="0.4">
      <c r="C36" s="25"/>
      <c r="D36" s="25"/>
      <c r="E36" s="1"/>
      <c r="H36" s="37" t="s">
        <v>15</v>
      </c>
      <c r="I36" s="37"/>
      <c r="J36" s="13">
        <f>J33/J35</f>
        <v>1</v>
      </c>
      <c r="K36" s="14">
        <f t="shared" ref="K36:O36" si="4">K33/K35</f>
        <v>1</v>
      </c>
      <c r="L36" s="14">
        <f t="shared" si="4"/>
        <v>0.81818181818181823</v>
      </c>
      <c r="M36" s="14">
        <f t="shared" si="4"/>
        <v>0</v>
      </c>
      <c r="N36" s="14">
        <f t="shared" si="4"/>
        <v>0</v>
      </c>
      <c r="O36" s="14">
        <f t="shared" si="4"/>
        <v>0</v>
      </c>
    </row>
    <row r="37" spans="3:15" x14ac:dyDescent="0.4">
      <c r="C37" s="25"/>
      <c r="D37" s="25"/>
      <c r="E37" s="1"/>
      <c r="H37" s="37" t="s">
        <v>16</v>
      </c>
      <c r="I37" s="37"/>
      <c r="J37" s="13">
        <f>J34/J35</f>
        <v>0</v>
      </c>
      <c r="K37" s="13">
        <f t="shared" ref="K37:O37" si="5">K34/K35</f>
        <v>0</v>
      </c>
      <c r="L37" s="14">
        <f t="shared" si="5"/>
        <v>0.18181818181818182</v>
      </c>
      <c r="M37" s="14">
        <f t="shared" si="5"/>
        <v>1</v>
      </c>
      <c r="N37" s="14">
        <f t="shared" si="5"/>
        <v>1</v>
      </c>
      <c r="O37" s="14">
        <f t="shared" si="5"/>
        <v>1</v>
      </c>
    </row>
    <row r="38" spans="3:15" x14ac:dyDescent="0.4">
      <c r="C38" s="25"/>
      <c r="D38" s="25"/>
      <c r="E38" s="8"/>
    </row>
    <row r="39" spans="3:15" x14ac:dyDescent="0.4">
      <c r="C39" s="1"/>
      <c r="D39" s="1"/>
      <c r="E39" s="8"/>
    </row>
    <row r="40" spans="3:15" x14ac:dyDescent="0.4">
      <c r="C40" s="1"/>
      <c r="D40" s="1"/>
      <c r="E40" s="8"/>
    </row>
    <row r="41" spans="3:15" x14ac:dyDescent="0.4">
      <c r="C41" s="1"/>
      <c r="D41" s="1"/>
      <c r="E41" s="8"/>
    </row>
    <row r="42" spans="3:15" x14ac:dyDescent="0.4">
      <c r="J42" s="40"/>
      <c r="K42" s="40"/>
      <c r="L42" s="40"/>
      <c r="M42" s="40"/>
      <c r="N42" s="40"/>
    </row>
    <row r="43" spans="3:15" x14ac:dyDescent="0.4">
      <c r="J43" s="38" t="s">
        <v>17</v>
      </c>
      <c r="K43" s="38"/>
      <c r="L43" s="38"/>
      <c r="M43" s="38"/>
      <c r="N43" s="38"/>
    </row>
  </sheetData>
  <mergeCells count="46">
    <mergeCell ref="J43:N43"/>
    <mergeCell ref="C36:D36"/>
    <mergeCell ref="H36:I36"/>
    <mergeCell ref="C37:D37"/>
    <mergeCell ref="H37:I37"/>
    <mergeCell ref="C38:D38"/>
    <mergeCell ref="J42:N42"/>
    <mergeCell ref="C35:E35"/>
    <mergeCell ref="H35:I35"/>
    <mergeCell ref="D26:I26"/>
    <mergeCell ref="D27:I27"/>
    <mergeCell ref="D28:I28"/>
    <mergeCell ref="D29:I29"/>
    <mergeCell ref="D30:I30"/>
    <mergeCell ref="D31:I31"/>
    <mergeCell ref="D32:I32"/>
    <mergeCell ref="C33:D33"/>
    <mergeCell ref="H33:I33"/>
    <mergeCell ref="C34:D34"/>
    <mergeCell ref="H34:I34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N2"/>
    <mergeCell ref="C3:N3"/>
    <mergeCell ref="D4:G4"/>
    <mergeCell ref="J4:K4"/>
    <mergeCell ref="N4:O4"/>
    <mergeCell ref="D6:G6"/>
    <mergeCell ref="I6:J6"/>
    <mergeCell ref="K6:N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989346-70DA-4DC1-9964-D9CE9D786EEE}">
  <sheetPr>
    <tabColor rgb="FF92D050"/>
  </sheetPr>
  <dimension ref="B2:Q42"/>
  <sheetViews>
    <sheetView topLeftCell="A19" zoomScale="130" zoomScaleNormal="130" workbookViewId="0">
      <selection activeCell="H4" sqref="H4"/>
    </sheetView>
  </sheetViews>
  <sheetFormatPr baseColWidth="10" defaultRowHeight="14.6" x14ac:dyDescent="0.4"/>
  <cols>
    <col min="1" max="1" width="1.3046875" customWidth="1"/>
    <col min="2" max="2" width="5" customWidth="1"/>
    <col min="3" max="3" width="10.84375" customWidth="1"/>
    <col min="4" max="9" width="7.69140625" customWidth="1"/>
    <col min="10" max="10" width="7.15234375" customWidth="1"/>
    <col min="11" max="12" width="5.69140625" customWidth="1"/>
    <col min="13" max="13" width="6.3828125" customWidth="1"/>
    <col min="14" max="15" width="5.69140625" customWidth="1"/>
    <col min="16" max="16" width="8.69140625" customWidth="1"/>
    <col min="17" max="18" width="5.69140625" customWidth="1"/>
  </cols>
  <sheetData>
    <row r="2" spans="2:17" ht="15.9" x14ac:dyDescent="0.45">
      <c r="B2" s="24" t="s">
        <v>9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"/>
      <c r="Q2" s="2"/>
    </row>
    <row r="3" spans="2:17" x14ac:dyDescent="0.4">
      <c r="C3" s="30" t="s">
        <v>8</v>
      </c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1"/>
      <c r="Q3" s="1"/>
    </row>
    <row r="4" spans="2:17" x14ac:dyDescent="0.4">
      <c r="C4" t="s">
        <v>0</v>
      </c>
      <c r="D4" s="47" t="s">
        <v>130</v>
      </c>
      <c r="E4" s="47"/>
      <c r="F4" s="47"/>
      <c r="G4" s="47"/>
      <c r="I4" t="s">
        <v>1</v>
      </c>
      <c r="J4" s="32" t="s">
        <v>131</v>
      </c>
      <c r="K4" s="32"/>
      <c r="M4" t="s">
        <v>2</v>
      </c>
      <c r="N4" s="48">
        <v>45077</v>
      </c>
      <c r="O4" s="48"/>
    </row>
    <row r="5" spans="2:17" ht="6.75" customHeight="1" x14ac:dyDescent="0.4">
      <c r="D5" s="5"/>
      <c r="E5" s="5"/>
      <c r="F5" s="5"/>
      <c r="G5" s="5"/>
    </row>
    <row r="6" spans="2:17" x14ac:dyDescent="0.4">
      <c r="C6" t="s">
        <v>3</v>
      </c>
      <c r="D6" s="32" t="s">
        <v>137</v>
      </c>
      <c r="E6" s="32"/>
      <c r="F6" s="32"/>
      <c r="G6" s="32"/>
      <c r="I6" s="25" t="s">
        <v>21</v>
      </c>
      <c r="J6" s="25"/>
      <c r="K6" s="39" t="s">
        <v>136</v>
      </c>
      <c r="L6" s="39"/>
      <c r="M6" s="39"/>
      <c r="N6" s="39"/>
      <c r="O6" s="39"/>
    </row>
    <row r="7" spans="2:17" ht="11.25" customHeight="1" x14ac:dyDescent="0.4"/>
    <row r="8" spans="2:17" x14ac:dyDescent="0.4">
      <c r="B8" s="3" t="s">
        <v>4</v>
      </c>
      <c r="C8" s="3" t="s">
        <v>6</v>
      </c>
      <c r="D8" s="33" t="s">
        <v>5</v>
      </c>
      <c r="E8" s="33"/>
      <c r="F8" s="33"/>
      <c r="G8" s="33"/>
      <c r="H8" s="33"/>
      <c r="I8" s="33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9" t="s">
        <v>22</v>
      </c>
    </row>
    <row r="9" spans="2:17" x14ac:dyDescent="0.4">
      <c r="B9" s="6">
        <v>1</v>
      </c>
      <c r="C9" s="17" t="s">
        <v>94</v>
      </c>
      <c r="D9" s="46" t="s">
        <v>93</v>
      </c>
      <c r="E9" s="46"/>
      <c r="F9" s="46"/>
      <c r="G9" s="46"/>
      <c r="H9" s="46"/>
      <c r="I9" s="46"/>
      <c r="J9" s="4">
        <v>85</v>
      </c>
      <c r="K9" s="4">
        <v>87</v>
      </c>
      <c r="L9" s="4">
        <v>90</v>
      </c>
      <c r="M9" s="4">
        <v>90</v>
      </c>
      <c r="N9" s="4">
        <v>0</v>
      </c>
      <c r="O9" s="4">
        <v>0</v>
      </c>
      <c r="P9" s="10">
        <f>SUM(J9:O9)/6</f>
        <v>58.666666666666664</v>
      </c>
    </row>
    <row r="10" spans="2:17" x14ac:dyDescent="0.4">
      <c r="B10" s="6">
        <f>B9+1</f>
        <v>2</v>
      </c>
      <c r="C10" s="17" t="s">
        <v>96</v>
      </c>
      <c r="D10" s="46" t="s">
        <v>95</v>
      </c>
      <c r="E10" s="46"/>
      <c r="F10" s="46"/>
      <c r="G10" s="46"/>
      <c r="H10" s="46"/>
      <c r="I10" s="46"/>
      <c r="J10" s="4">
        <v>80</v>
      </c>
      <c r="K10" s="4">
        <v>87</v>
      </c>
      <c r="L10" s="4">
        <v>85</v>
      </c>
      <c r="M10" s="4">
        <v>87</v>
      </c>
      <c r="N10" s="4">
        <v>0</v>
      </c>
      <c r="O10" s="4">
        <v>0</v>
      </c>
      <c r="P10" s="10">
        <f t="shared" ref="P10:P29" si="0">SUM(J10:O10)/6</f>
        <v>56.5</v>
      </c>
    </row>
    <row r="11" spans="2:17" x14ac:dyDescent="0.4">
      <c r="B11" s="6">
        <f>B10+1</f>
        <v>3</v>
      </c>
      <c r="C11" s="17" t="s">
        <v>134</v>
      </c>
      <c r="D11" s="46" t="s">
        <v>138</v>
      </c>
      <c r="E11" s="46"/>
      <c r="F11" s="46"/>
      <c r="G11" s="46"/>
      <c r="H11" s="46"/>
      <c r="I11" s="46"/>
      <c r="J11" s="4">
        <v>85</v>
      </c>
      <c r="K11" s="4">
        <v>87</v>
      </c>
      <c r="L11" s="4">
        <v>85</v>
      </c>
      <c r="M11" s="4">
        <v>0</v>
      </c>
      <c r="N11" s="4">
        <v>0</v>
      </c>
      <c r="O11" s="4">
        <v>0</v>
      </c>
      <c r="P11" s="10">
        <f t="shared" si="0"/>
        <v>42.833333333333336</v>
      </c>
    </row>
    <row r="12" spans="2:17" x14ac:dyDescent="0.4">
      <c r="B12" s="6">
        <f t="shared" ref="B12:B29" si="1">B11+1</f>
        <v>4</v>
      </c>
      <c r="C12" s="17" t="s">
        <v>98</v>
      </c>
      <c r="D12" s="46" t="s">
        <v>97</v>
      </c>
      <c r="E12" s="46"/>
      <c r="F12" s="46"/>
      <c r="G12" s="46"/>
      <c r="H12" s="46"/>
      <c r="I12" s="46"/>
      <c r="J12" s="4">
        <v>87</v>
      </c>
      <c r="K12" s="4">
        <v>90</v>
      </c>
      <c r="L12" s="4">
        <v>90</v>
      </c>
      <c r="M12" s="4">
        <v>95</v>
      </c>
      <c r="N12" s="4">
        <v>0</v>
      </c>
      <c r="O12" s="4">
        <v>0</v>
      </c>
      <c r="P12" s="10">
        <f t="shared" si="0"/>
        <v>60.333333333333336</v>
      </c>
    </row>
    <row r="13" spans="2:17" x14ac:dyDescent="0.4">
      <c r="B13" s="6">
        <f t="shared" si="1"/>
        <v>5</v>
      </c>
      <c r="C13" s="17" t="s">
        <v>100</v>
      </c>
      <c r="D13" s="46" t="s">
        <v>99</v>
      </c>
      <c r="E13" s="46"/>
      <c r="F13" s="46"/>
      <c r="G13" s="46"/>
      <c r="H13" s="46"/>
      <c r="I13" s="46"/>
      <c r="J13" s="4">
        <v>85</v>
      </c>
      <c r="K13" s="4">
        <v>85</v>
      </c>
      <c r="L13" s="4">
        <v>80</v>
      </c>
      <c r="M13" s="4">
        <v>0</v>
      </c>
      <c r="N13" s="4">
        <v>0</v>
      </c>
      <c r="O13" s="4">
        <v>0</v>
      </c>
      <c r="P13" s="10">
        <f t="shared" si="0"/>
        <v>41.666666666666664</v>
      </c>
    </row>
    <row r="14" spans="2:17" x14ac:dyDescent="0.4">
      <c r="B14" s="6">
        <f t="shared" si="1"/>
        <v>6</v>
      </c>
      <c r="C14" s="17" t="s">
        <v>102</v>
      </c>
      <c r="D14" s="46" t="s">
        <v>101</v>
      </c>
      <c r="E14" s="46"/>
      <c r="F14" s="46"/>
      <c r="G14" s="46"/>
      <c r="H14" s="46"/>
      <c r="I14" s="46"/>
      <c r="J14" s="4">
        <v>86</v>
      </c>
      <c r="K14" s="4">
        <v>87</v>
      </c>
      <c r="L14" s="4">
        <v>0</v>
      </c>
      <c r="M14" s="4">
        <v>0</v>
      </c>
      <c r="N14" s="4">
        <v>0</v>
      </c>
      <c r="O14" s="4">
        <v>0</v>
      </c>
      <c r="P14" s="10">
        <f t="shared" si="0"/>
        <v>28.833333333333332</v>
      </c>
    </row>
    <row r="15" spans="2:17" x14ac:dyDescent="0.4">
      <c r="B15" s="6">
        <f t="shared" si="1"/>
        <v>7</v>
      </c>
      <c r="C15" s="17" t="s">
        <v>104</v>
      </c>
      <c r="D15" s="46" t="s">
        <v>103</v>
      </c>
      <c r="E15" s="46"/>
      <c r="F15" s="46"/>
      <c r="G15" s="46"/>
      <c r="H15" s="46"/>
      <c r="I15" s="46"/>
      <c r="J15" s="4">
        <v>85</v>
      </c>
      <c r="K15" s="4">
        <v>86</v>
      </c>
      <c r="L15" s="4">
        <v>70</v>
      </c>
      <c r="M15" s="4">
        <v>85</v>
      </c>
      <c r="N15" s="4">
        <v>0</v>
      </c>
      <c r="O15" s="4">
        <v>0</v>
      </c>
      <c r="P15" s="10">
        <f t="shared" si="0"/>
        <v>54.333333333333336</v>
      </c>
    </row>
    <row r="16" spans="2:17" x14ac:dyDescent="0.4">
      <c r="B16" s="6">
        <v>8</v>
      </c>
      <c r="C16" s="17" t="s">
        <v>141</v>
      </c>
      <c r="D16" s="46" t="s">
        <v>142</v>
      </c>
      <c r="E16" s="46"/>
      <c r="F16" s="46"/>
      <c r="G16" s="46"/>
      <c r="H16" s="46"/>
      <c r="I16" s="46"/>
      <c r="J16" s="4">
        <v>80</v>
      </c>
      <c r="K16" s="4">
        <v>86</v>
      </c>
      <c r="L16" s="4">
        <v>70</v>
      </c>
      <c r="M16" s="4">
        <v>0</v>
      </c>
      <c r="N16" s="4">
        <v>0</v>
      </c>
      <c r="O16" s="4">
        <v>0</v>
      </c>
      <c r="P16" s="10">
        <f t="shared" ref="P16" si="2">SUM(J16:O16)/6</f>
        <v>39.333333333333336</v>
      </c>
    </row>
    <row r="17" spans="2:16" x14ac:dyDescent="0.4">
      <c r="B17" s="6">
        <v>9</v>
      </c>
      <c r="C17" s="17" t="s">
        <v>106</v>
      </c>
      <c r="D17" s="46" t="s">
        <v>105</v>
      </c>
      <c r="E17" s="46"/>
      <c r="F17" s="46"/>
      <c r="G17" s="46"/>
      <c r="H17" s="46"/>
      <c r="I17" s="46"/>
      <c r="J17" s="4">
        <v>86</v>
      </c>
      <c r="K17" s="4">
        <v>87</v>
      </c>
      <c r="L17" s="4">
        <v>80</v>
      </c>
      <c r="M17" s="4">
        <v>87</v>
      </c>
      <c r="N17" s="4">
        <v>0</v>
      </c>
      <c r="O17" s="4">
        <v>0</v>
      </c>
      <c r="P17" s="10">
        <f t="shared" si="0"/>
        <v>56.666666666666664</v>
      </c>
    </row>
    <row r="18" spans="2:16" x14ac:dyDescent="0.4">
      <c r="B18" s="6">
        <f t="shared" si="1"/>
        <v>10</v>
      </c>
      <c r="C18" s="17" t="s">
        <v>108</v>
      </c>
      <c r="D18" s="46" t="s">
        <v>107</v>
      </c>
      <c r="E18" s="46"/>
      <c r="F18" s="46"/>
      <c r="G18" s="46"/>
      <c r="H18" s="46"/>
      <c r="I18" s="46"/>
      <c r="J18" s="4">
        <v>85</v>
      </c>
      <c r="K18" s="4">
        <v>87</v>
      </c>
      <c r="L18" s="4">
        <v>90</v>
      </c>
      <c r="M18" s="4">
        <v>90</v>
      </c>
      <c r="N18" s="4">
        <v>0</v>
      </c>
      <c r="O18" s="4">
        <v>0</v>
      </c>
      <c r="P18" s="10">
        <f t="shared" si="0"/>
        <v>58.666666666666664</v>
      </c>
    </row>
    <row r="19" spans="2:16" x14ac:dyDescent="0.4">
      <c r="B19" s="6">
        <f t="shared" si="1"/>
        <v>11</v>
      </c>
      <c r="C19" s="17" t="s">
        <v>110</v>
      </c>
      <c r="D19" s="46" t="s">
        <v>109</v>
      </c>
      <c r="E19" s="46"/>
      <c r="F19" s="46"/>
      <c r="G19" s="46"/>
      <c r="H19" s="46"/>
      <c r="I19" s="46"/>
      <c r="J19" s="4">
        <v>86</v>
      </c>
      <c r="K19" s="4">
        <v>88</v>
      </c>
      <c r="L19" s="4">
        <v>0</v>
      </c>
      <c r="M19" s="4">
        <v>0</v>
      </c>
      <c r="N19" s="4">
        <v>0</v>
      </c>
      <c r="O19" s="4">
        <v>0</v>
      </c>
      <c r="P19" s="10">
        <f t="shared" si="0"/>
        <v>29</v>
      </c>
    </row>
    <row r="20" spans="2:16" x14ac:dyDescent="0.4">
      <c r="B20" s="6">
        <f t="shared" si="1"/>
        <v>12</v>
      </c>
      <c r="C20" s="17" t="s">
        <v>112</v>
      </c>
      <c r="D20" s="46" t="s">
        <v>111</v>
      </c>
      <c r="E20" s="46"/>
      <c r="F20" s="46"/>
      <c r="G20" s="46"/>
      <c r="H20" s="46"/>
      <c r="I20" s="46"/>
      <c r="J20" s="4">
        <v>85</v>
      </c>
      <c r="K20" s="4">
        <v>90</v>
      </c>
      <c r="L20" s="4">
        <v>95</v>
      </c>
      <c r="M20" s="4">
        <v>95</v>
      </c>
      <c r="N20" s="4">
        <v>0</v>
      </c>
      <c r="O20" s="4">
        <v>0</v>
      </c>
      <c r="P20" s="10">
        <f t="shared" si="0"/>
        <v>60.833333333333336</v>
      </c>
    </row>
    <row r="21" spans="2:16" x14ac:dyDescent="0.4">
      <c r="B21" s="6">
        <f t="shared" si="1"/>
        <v>13</v>
      </c>
      <c r="C21" s="17" t="s">
        <v>114</v>
      </c>
      <c r="D21" s="46" t="s">
        <v>113</v>
      </c>
      <c r="E21" s="46"/>
      <c r="F21" s="46"/>
      <c r="G21" s="46"/>
      <c r="H21" s="46"/>
      <c r="I21" s="46"/>
      <c r="J21" s="4">
        <v>86</v>
      </c>
      <c r="K21" s="4">
        <v>87</v>
      </c>
      <c r="L21" s="4">
        <v>90</v>
      </c>
      <c r="M21" s="4">
        <v>0</v>
      </c>
      <c r="N21" s="4">
        <v>0</v>
      </c>
      <c r="O21" s="4">
        <v>0</v>
      </c>
      <c r="P21" s="10">
        <f t="shared" si="0"/>
        <v>43.833333333333336</v>
      </c>
    </row>
    <row r="22" spans="2:16" x14ac:dyDescent="0.4">
      <c r="B22" s="6">
        <f t="shared" si="1"/>
        <v>14</v>
      </c>
      <c r="C22" s="17" t="s">
        <v>115</v>
      </c>
      <c r="D22" s="46" t="s">
        <v>139</v>
      </c>
      <c r="E22" s="46"/>
      <c r="F22" s="46"/>
      <c r="G22" s="46"/>
      <c r="H22" s="46"/>
      <c r="I22" s="46"/>
      <c r="J22" s="4">
        <v>87</v>
      </c>
      <c r="K22" s="4">
        <v>87</v>
      </c>
      <c r="L22" s="4">
        <v>90</v>
      </c>
      <c r="M22" s="4">
        <v>90</v>
      </c>
      <c r="N22" s="4">
        <v>0</v>
      </c>
      <c r="O22" s="4">
        <v>0</v>
      </c>
      <c r="P22" s="10">
        <f t="shared" si="0"/>
        <v>59</v>
      </c>
    </row>
    <row r="23" spans="2:16" x14ac:dyDescent="0.4">
      <c r="B23" s="6">
        <f t="shared" si="1"/>
        <v>15</v>
      </c>
      <c r="C23" s="17" t="s">
        <v>117</v>
      </c>
      <c r="D23" s="46" t="s">
        <v>116</v>
      </c>
      <c r="E23" s="46"/>
      <c r="F23" s="46"/>
      <c r="G23" s="46"/>
      <c r="H23" s="46"/>
      <c r="I23" s="46"/>
      <c r="J23" s="4">
        <v>87</v>
      </c>
      <c r="K23" s="4">
        <v>95</v>
      </c>
      <c r="L23" s="4">
        <v>100</v>
      </c>
      <c r="M23" s="4">
        <v>95</v>
      </c>
      <c r="N23" s="4">
        <v>0</v>
      </c>
      <c r="O23" s="4">
        <v>0</v>
      </c>
      <c r="P23" s="10">
        <f t="shared" si="0"/>
        <v>62.833333333333336</v>
      </c>
    </row>
    <row r="24" spans="2:16" x14ac:dyDescent="0.4">
      <c r="B24" s="6">
        <f t="shared" si="1"/>
        <v>16</v>
      </c>
      <c r="C24" s="17" t="s">
        <v>119</v>
      </c>
      <c r="D24" s="46" t="s">
        <v>118</v>
      </c>
      <c r="E24" s="46"/>
      <c r="F24" s="46"/>
      <c r="G24" s="46"/>
      <c r="H24" s="46"/>
      <c r="I24" s="46"/>
      <c r="J24" s="4">
        <v>85</v>
      </c>
      <c r="K24" s="4">
        <v>90</v>
      </c>
      <c r="L24" s="4">
        <v>87</v>
      </c>
      <c r="M24" s="4">
        <v>90</v>
      </c>
      <c r="N24" s="4">
        <v>0</v>
      </c>
      <c r="O24" s="4">
        <v>0</v>
      </c>
      <c r="P24" s="10">
        <f t="shared" si="0"/>
        <v>58.666666666666664</v>
      </c>
    </row>
    <row r="25" spans="2:16" x14ac:dyDescent="0.4">
      <c r="B25" s="6">
        <f t="shared" si="1"/>
        <v>17</v>
      </c>
      <c r="C25" s="17" t="s">
        <v>121</v>
      </c>
      <c r="D25" s="46" t="s">
        <v>120</v>
      </c>
      <c r="E25" s="46"/>
      <c r="F25" s="46"/>
      <c r="G25" s="46"/>
      <c r="H25" s="46"/>
      <c r="I25" s="46"/>
      <c r="J25" s="4">
        <v>85</v>
      </c>
      <c r="K25" s="4">
        <v>80</v>
      </c>
      <c r="L25" s="4">
        <v>70</v>
      </c>
      <c r="M25" s="4">
        <v>0</v>
      </c>
      <c r="N25" s="4">
        <v>0</v>
      </c>
      <c r="O25" s="4">
        <v>0</v>
      </c>
      <c r="P25" s="10">
        <f t="shared" si="0"/>
        <v>39.166666666666664</v>
      </c>
    </row>
    <row r="26" spans="2:16" x14ac:dyDescent="0.4">
      <c r="B26" s="6">
        <f t="shared" si="1"/>
        <v>18</v>
      </c>
      <c r="C26" s="17" t="s">
        <v>123</v>
      </c>
      <c r="D26" s="46" t="s">
        <v>122</v>
      </c>
      <c r="E26" s="46"/>
      <c r="F26" s="46"/>
      <c r="G26" s="46"/>
      <c r="H26" s="46"/>
      <c r="I26" s="46"/>
      <c r="J26" s="4">
        <v>85</v>
      </c>
      <c r="K26" s="4">
        <v>86</v>
      </c>
      <c r="L26" s="4">
        <v>85</v>
      </c>
      <c r="M26" s="4">
        <v>90</v>
      </c>
      <c r="N26" s="4">
        <v>0</v>
      </c>
      <c r="O26" s="4">
        <v>0</v>
      </c>
      <c r="P26" s="10">
        <f t="shared" si="0"/>
        <v>57.666666666666664</v>
      </c>
    </row>
    <row r="27" spans="2:16" x14ac:dyDescent="0.4">
      <c r="B27" s="6">
        <f t="shared" si="1"/>
        <v>19</v>
      </c>
      <c r="C27" s="17" t="s">
        <v>125</v>
      </c>
      <c r="D27" s="46" t="s">
        <v>124</v>
      </c>
      <c r="E27" s="46"/>
      <c r="F27" s="46"/>
      <c r="G27" s="46"/>
      <c r="H27" s="46"/>
      <c r="I27" s="46"/>
      <c r="J27" s="4">
        <v>85</v>
      </c>
      <c r="K27" s="4">
        <v>86</v>
      </c>
      <c r="L27" s="4">
        <v>87</v>
      </c>
      <c r="M27" s="4">
        <v>87</v>
      </c>
      <c r="N27" s="4">
        <v>0</v>
      </c>
      <c r="O27" s="4">
        <v>0</v>
      </c>
      <c r="P27" s="10">
        <f t="shared" si="0"/>
        <v>57.5</v>
      </c>
    </row>
    <row r="28" spans="2:16" x14ac:dyDescent="0.4">
      <c r="B28" s="6">
        <f t="shared" si="1"/>
        <v>20</v>
      </c>
      <c r="C28" s="17" t="s">
        <v>127</v>
      </c>
      <c r="D28" s="46" t="s">
        <v>126</v>
      </c>
      <c r="E28" s="46"/>
      <c r="F28" s="46"/>
      <c r="G28" s="46"/>
      <c r="H28" s="46"/>
      <c r="I28" s="46"/>
      <c r="J28" s="4">
        <v>85</v>
      </c>
      <c r="K28" s="4">
        <v>84</v>
      </c>
      <c r="L28" s="4">
        <v>80</v>
      </c>
      <c r="M28" s="4">
        <v>87</v>
      </c>
      <c r="N28" s="4">
        <v>0</v>
      </c>
      <c r="O28" s="4">
        <v>0</v>
      </c>
      <c r="P28" s="10">
        <f t="shared" si="0"/>
        <v>56</v>
      </c>
    </row>
    <row r="29" spans="2:16" x14ac:dyDescent="0.4">
      <c r="B29" s="6">
        <f t="shared" si="1"/>
        <v>21</v>
      </c>
      <c r="C29" s="3" t="s">
        <v>129</v>
      </c>
      <c r="D29" s="45" t="s">
        <v>128</v>
      </c>
      <c r="E29" s="45"/>
      <c r="F29" s="45"/>
      <c r="G29" s="45"/>
      <c r="H29" s="45"/>
      <c r="I29" s="45"/>
      <c r="J29" s="4">
        <v>85</v>
      </c>
      <c r="K29" s="4">
        <v>87</v>
      </c>
      <c r="L29" s="4">
        <v>0</v>
      </c>
      <c r="M29" s="4">
        <v>0</v>
      </c>
      <c r="N29" s="4">
        <v>0</v>
      </c>
      <c r="O29" s="4">
        <v>0</v>
      </c>
      <c r="P29" s="10">
        <f t="shared" si="0"/>
        <v>28.666666666666668</v>
      </c>
    </row>
    <row r="30" spans="2:16" x14ac:dyDescent="0.4">
      <c r="B30" s="16"/>
      <c r="C30" s="20"/>
      <c r="D30" s="26"/>
      <c r="E30" s="26"/>
      <c r="F30" s="26"/>
      <c r="G30" s="26"/>
      <c r="H30" s="26"/>
      <c r="I30" s="26"/>
      <c r="J30" s="18"/>
      <c r="K30" s="18"/>
      <c r="L30" s="18"/>
      <c r="M30" s="18"/>
      <c r="N30" s="18"/>
      <c r="O30" s="18"/>
      <c r="P30" s="19"/>
    </row>
    <row r="31" spans="2:16" x14ac:dyDescent="0.4">
      <c r="B31" s="16"/>
      <c r="C31" s="17"/>
      <c r="D31" s="27"/>
      <c r="E31" s="28"/>
      <c r="F31" s="28"/>
      <c r="G31" s="28"/>
      <c r="H31" s="28"/>
      <c r="I31" s="29"/>
      <c r="J31" s="17"/>
      <c r="K31" s="17"/>
      <c r="L31" s="17"/>
      <c r="M31" s="17"/>
      <c r="N31" s="17"/>
      <c r="O31" s="17"/>
      <c r="P31" s="19"/>
    </row>
    <row r="32" spans="2:16" x14ac:dyDescent="0.4">
      <c r="C32" s="25"/>
      <c r="D32" s="25"/>
      <c r="E32" s="1"/>
      <c r="H32" s="35" t="s">
        <v>18</v>
      </c>
      <c r="I32" s="35"/>
      <c r="J32" s="11">
        <f t="shared" ref="J32:O32" si="3">COUNTIF(J9:J31,"&gt;=70")</f>
        <v>21</v>
      </c>
      <c r="K32" s="11">
        <f t="shared" si="3"/>
        <v>21</v>
      </c>
      <c r="L32" s="11">
        <f t="shared" si="3"/>
        <v>18</v>
      </c>
      <c r="M32" s="11">
        <f t="shared" si="3"/>
        <v>13</v>
      </c>
      <c r="N32" s="11">
        <f t="shared" si="3"/>
        <v>0</v>
      </c>
      <c r="O32" s="11">
        <f t="shared" si="3"/>
        <v>0</v>
      </c>
      <c r="P32" s="15">
        <f>COUNTIF(P9:P29,"&gt;=70")</f>
        <v>0</v>
      </c>
    </row>
    <row r="33" spans="3:16" x14ac:dyDescent="0.4">
      <c r="C33" s="25"/>
      <c r="D33" s="25"/>
      <c r="E33" s="8"/>
      <c r="H33" s="36" t="s">
        <v>19</v>
      </c>
      <c r="I33" s="36"/>
      <c r="J33" s="12">
        <f t="shared" ref="J33:P33" si="4">COUNTIF(J9:J31,"&lt;70")</f>
        <v>0</v>
      </c>
      <c r="K33" s="12">
        <f t="shared" si="4"/>
        <v>0</v>
      </c>
      <c r="L33" s="12">
        <f t="shared" si="4"/>
        <v>3</v>
      </c>
      <c r="M33" s="12">
        <f t="shared" si="4"/>
        <v>8</v>
      </c>
      <c r="N33" s="12">
        <f t="shared" si="4"/>
        <v>21</v>
      </c>
      <c r="O33" s="12">
        <f t="shared" si="4"/>
        <v>21</v>
      </c>
      <c r="P33" s="12">
        <f t="shared" si="4"/>
        <v>21</v>
      </c>
    </row>
    <row r="34" spans="3:16" x14ac:dyDescent="0.4">
      <c r="C34" s="25"/>
      <c r="D34" s="25"/>
      <c r="E34" s="25"/>
      <c r="H34" s="36" t="s">
        <v>20</v>
      </c>
      <c r="I34" s="36"/>
      <c r="J34" s="12">
        <f t="shared" ref="J34:P34" si="5">COUNT(J9:J31)</f>
        <v>21</v>
      </c>
      <c r="K34" s="12">
        <f t="shared" si="5"/>
        <v>21</v>
      </c>
      <c r="L34" s="12">
        <f t="shared" si="5"/>
        <v>21</v>
      </c>
      <c r="M34" s="12">
        <f t="shared" si="5"/>
        <v>21</v>
      </c>
      <c r="N34" s="12">
        <f t="shared" si="5"/>
        <v>21</v>
      </c>
      <c r="O34" s="12">
        <f t="shared" si="5"/>
        <v>21</v>
      </c>
      <c r="P34" s="12">
        <f t="shared" si="5"/>
        <v>21</v>
      </c>
    </row>
    <row r="35" spans="3:16" x14ac:dyDescent="0.4">
      <c r="C35" s="25"/>
      <c r="D35" s="25"/>
      <c r="E35" s="1"/>
      <c r="H35" s="37" t="s">
        <v>15</v>
      </c>
      <c r="I35" s="37"/>
      <c r="J35" s="13">
        <f>J32/J34</f>
        <v>1</v>
      </c>
      <c r="K35" s="14">
        <f t="shared" ref="K35:P35" si="6">K32/K34</f>
        <v>1</v>
      </c>
      <c r="L35" s="14">
        <f t="shared" si="6"/>
        <v>0.8571428571428571</v>
      </c>
      <c r="M35" s="14">
        <f t="shared" si="6"/>
        <v>0.61904761904761907</v>
      </c>
      <c r="N35" s="14">
        <f t="shared" si="6"/>
        <v>0</v>
      </c>
      <c r="O35" s="14">
        <f t="shared" si="6"/>
        <v>0</v>
      </c>
      <c r="P35" s="14">
        <f t="shared" si="6"/>
        <v>0</v>
      </c>
    </row>
    <row r="36" spans="3:16" x14ac:dyDescent="0.4">
      <c r="C36" s="25"/>
      <c r="D36" s="25"/>
      <c r="E36" s="1"/>
      <c r="H36" s="37" t="s">
        <v>16</v>
      </c>
      <c r="I36" s="37"/>
      <c r="J36" s="13">
        <f>J33/J34</f>
        <v>0</v>
      </c>
      <c r="K36" s="13">
        <f t="shared" ref="K36:P36" si="7">K33/K34</f>
        <v>0</v>
      </c>
      <c r="L36" s="14">
        <f t="shared" si="7"/>
        <v>0.14285714285714285</v>
      </c>
      <c r="M36" s="14">
        <f t="shared" si="7"/>
        <v>0.38095238095238093</v>
      </c>
      <c r="N36" s="14">
        <f t="shared" si="7"/>
        <v>1</v>
      </c>
      <c r="O36" s="14">
        <f t="shared" si="7"/>
        <v>1</v>
      </c>
      <c r="P36" s="14">
        <f t="shared" si="7"/>
        <v>1</v>
      </c>
    </row>
    <row r="37" spans="3:16" x14ac:dyDescent="0.4">
      <c r="C37" s="25"/>
      <c r="D37" s="25"/>
      <c r="E37" s="8"/>
    </row>
    <row r="38" spans="3:16" x14ac:dyDescent="0.4">
      <c r="C38" s="1"/>
      <c r="D38" s="1"/>
      <c r="E38" s="8"/>
    </row>
    <row r="39" spans="3:16" x14ac:dyDescent="0.4">
      <c r="C39" s="1"/>
      <c r="D39" s="1"/>
      <c r="E39" s="8"/>
    </row>
    <row r="40" spans="3:16" x14ac:dyDescent="0.4">
      <c r="C40" s="1"/>
      <c r="D40" s="1"/>
      <c r="E40" s="8"/>
    </row>
    <row r="41" spans="3:16" x14ac:dyDescent="0.4">
      <c r="J41" s="40"/>
      <c r="K41" s="40"/>
      <c r="L41" s="40"/>
      <c r="M41" s="40"/>
      <c r="N41" s="40"/>
      <c r="O41" s="40"/>
    </row>
    <row r="42" spans="3:16" x14ac:dyDescent="0.4">
      <c r="J42" s="38" t="s">
        <v>17</v>
      </c>
      <c r="K42" s="38"/>
      <c r="L42" s="38"/>
      <c r="M42" s="38"/>
      <c r="N42" s="38"/>
      <c r="O42" s="38"/>
    </row>
  </sheetData>
  <mergeCells count="45">
    <mergeCell ref="J42:O42"/>
    <mergeCell ref="C35:D35"/>
    <mergeCell ref="H35:I35"/>
    <mergeCell ref="C36:D36"/>
    <mergeCell ref="H36:I36"/>
    <mergeCell ref="C37:D37"/>
    <mergeCell ref="J41:O41"/>
    <mergeCell ref="C32:D32"/>
    <mergeCell ref="H32:I32"/>
    <mergeCell ref="C33:D33"/>
    <mergeCell ref="H33:I33"/>
    <mergeCell ref="C34:E34"/>
    <mergeCell ref="H34:I34"/>
    <mergeCell ref="D31:I31"/>
    <mergeCell ref="D20:I20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30:I30"/>
    <mergeCell ref="D19:I19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6:G6"/>
    <mergeCell ref="I6:J6"/>
    <mergeCell ref="K6:O6"/>
    <mergeCell ref="B2:O2"/>
    <mergeCell ref="C3:O3"/>
    <mergeCell ref="D4:G4"/>
    <mergeCell ref="J4:K4"/>
    <mergeCell ref="N4:O4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FISICA</vt:lpstr>
      <vt:lpstr>EC. DIFERENCIALES </vt:lpstr>
      <vt:lpstr>EST. P ADMON. 1</vt:lpstr>
      <vt:lpstr>FISICA (2)</vt:lpstr>
      <vt:lpstr>EC. DIFERENCIALES  (2)</vt:lpstr>
      <vt:lpstr>EST P ADMON 1 (2)</vt:lpstr>
      <vt:lpstr>FISICA (3)</vt:lpstr>
      <vt:lpstr>EC. DIFERENCIALES  (3)</vt:lpstr>
      <vt:lpstr>EST P ADMON 1 (3)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migue</cp:lastModifiedBy>
  <cp:lastPrinted>2023-03-21T15:13:53Z</cp:lastPrinted>
  <dcterms:created xsi:type="dcterms:W3CDTF">2023-03-14T19:16:59Z</dcterms:created>
  <dcterms:modified xsi:type="dcterms:W3CDTF">2023-06-02T15:01:44Z</dcterms:modified>
</cp:coreProperties>
</file>