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3\"/>
    </mc:Choice>
  </mc:AlternateContent>
  <bookViews>
    <workbookView xWindow="0" yWindow="0" windowWidth="18684" windowHeight="600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5" i="22"/>
  <c r="L23" i="22"/>
  <c r="I21" i="22"/>
  <c r="J21" i="22" s="1"/>
  <c r="I16" i="22"/>
  <c r="J16" i="22" s="1"/>
  <c r="B37" i="10"/>
  <c r="N28" i="10"/>
  <c r="M28" i="10"/>
  <c r="K28" i="10"/>
  <c r="G28" i="10"/>
  <c r="F28" i="10"/>
  <c r="E28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7" i="22" l="1"/>
  <c r="H15" i="22"/>
  <c r="H16" i="22"/>
  <c r="L19" i="22"/>
  <c r="I23" i="22"/>
  <c r="J23" i="22" s="1"/>
  <c r="H27" i="22"/>
  <c r="H24" i="22"/>
  <c r="I20" i="22"/>
  <c r="J20" i="22" s="1"/>
  <c r="H17" i="22"/>
  <c r="L20" i="22"/>
  <c r="I24" i="22"/>
  <c r="J24" i="22" s="1"/>
  <c r="I14" i="22"/>
  <c r="J14" i="22" s="1"/>
  <c r="H21" i="22"/>
  <c r="I15" i="22"/>
  <c r="J15" i="22" s="1"/>
  <c r="H19" i="22"/>
  <c r="I25" i="22"/>
  <c r="J2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<sst xmlns="http://schemas.openxmlformats.org/spreadsheetml/2006/main" count="179" uniqueCount="42">
  <si>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</si>
  <si>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</si>
  <si>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</si>
  <si>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</si>
  <si>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</si>
  <si>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</si>
  <si>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</si>
  <si>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</si>
  <si>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</si>
  <si>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</si>
  <si>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</si>
  <si>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</si>
  <si>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</si>
  <si>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</si>
  <si>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</si>
  <si>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</si>
  <si>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</si>
  <si>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</si>
  <si>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</si>
  <si>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</si>
  <si>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</si>
  <si>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</si>
  <si>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</si>
  <si>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</si>
  <si>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</si>
  <si>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</si>
  <si>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</si>
  <si>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</si>
  <si>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</si>
  <si>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</si>
  <si>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</si>
  <si>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</si>
  <si>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</si>
  <si>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</si>
  <si>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L.C. MANUEL DE JESÚS CANO BUSTAMANTE</t>
  </si>
  <si>
    <t>FEBRERO-JULIO 2023</t>
  </si>
  <si>
    <t>FUNDAMENTOS DE MERCADOTECNIA</t>
  </si>
  <si>
    <t>405-A</t>
  </si>
  <si>
    <t>SISTEMAS DE INFORMACIÓN DE LA MKT</t>
  </si>
  <si>
    <t>605-A</t>
  </si>
  <si>
    <t>605-B</t>
  </si>
  <si>
    <t>INNOVACIÓN Y EMPRENDEDURISMO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</si>
</sst>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3" zoomScale="85" zoomScaleNormal="85" zoomScaleSheetLayoutView="100" workbookViewId="0">
      <selection activeCell="Q23" sqref="Q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35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36</v>
      </c>
      <c r="B14" s="9">
        <v>1</v>
      </c>
      <c r="C14" s="9" t="s">
        <v>37</v>
      </c>
      <c r="D14" s="9" t="s">
        <v>33</v>
      </c>
      <c r="E14" s="9">
        <v>36</v>
      </c>
      <c r="F14" s="9">
        <v>34</v>
      </c>
      <c r="G14" s="9"/>
      <c r="H14" s="10">
        <f t="shared" ref="H14:H27" si="0">F14/E14</f>
        <v>0.94444444444444442</v>
      </c>
      <c r="I14" s="9">
        <f t="shared" ref="I14:I28" si="1">(E14-SUM(F14:G14))-K14</f>
        <v>2</v>
      </c>
      <c r="J14" s="10">
        <f t="shared" ref="J14:J28" si="2">I14/E14</f>
        <v>5.5555555555555552E-2</v>
      </c>
      <c r="K14" s="9"/>
      <c r="L14" s="10">
        <f t="shared" ref="L14:L28" si="3">K14/E14</f>
        <v>0</v>
      </c>
      <c r="M14" s="9">
        <v>85</v>
      </c>
      <c r="N14" s="15">
        <v>0.69</v>
      </c>
    </row>
    <row r="15" spans="1:14" s="11" customFormat="1" ht="26.4" x14ac:dyDescent="0.25">
      <c r="A15" s="8" t="s">
        <v>38</v>
      </c>
      <c r="B15" s="9">
        <v>1</v>
      </c>
      <c r="C15" s="9" t="s">
        <v>39</v>
      </c>
      <c r="D15" s="9" t="s">
        <v>33</v>
      </c>
      <c r="E15" s="9">
        <v>32</v>
      </c>
      <c r="F15" s="9">
        <v>30</v>
      </c>
      <c r="G15" s="9"/>
      <c r="H15" s="10">
        <f t="shared" si="0"/>
        <v>0.9375</v>
      </c>
      <c r="I15" s="9">
        <f t="shared" si="1"/>
        <v>2</v>
      </c>
      <c r="J15" s="10">
        <f t="shared" si="2"/>
        <v>6.25E-2</v>
      </c>
      <c r="K15" s="9"/>
      <c r="L15" s="10">
        <f t="shared" si="3"/>
        <v>0</v>
      </c>
      <c r="M15" s="9">
        <v>87</v>
      </c>
      <c r="N15" s="15">
        <v>0.69</v>
      </c>
    </row>
    <row r="16" spans="1:14" s="11" customFormat="1" ht="26.4" x14ac:dyDescent="0.25">
      <c r="A16" s="8" t="s">
        <v>38</v>
      </c>
      <c r="B16" s="9">
        <v>2</v>
      </c>
      <c r="C16" s="9" t="s">
        <v>39</v>
      </c>
      <c r="D16" s="9" t="s">
        <v>33</v>
      </c>
      <c r="E16" s="9">
        <v>32</v>
      </c>
      <c r="F16" s="9">
        <v>30</v>
      </c>
      <c r="G16" s="9"/>
      <c r="H16" s="10">
        <f t="shared" si="0"/>
        <v>0.9375</v>
      </c>
      <c r="I16" s="9">
        <f t="shared" si="1"/>
        <v>2</v>
      </c>
      <c r="J16" s="10">
        <f t="shared" si="2"/>
        <v>6.25E-2</v>
      </c>
      <c r="K16" s="9"/>
      <c r="L16" s="10">
        <f t="shared" si="3"/>
        <v>0</v>
      </c>
      <c r="M16" s="9">
        <v>83</v>
      </c>
      <c r="N16" s="15">
        <v>0.75</v>
      </c>
    </row>
    <row r="17" spans="1:14" s="11" customFormat="1" ht="26.4" x14ac:dyDescent="0.25">
      <c r="A17" s="8" t="s">
        <v>38</v>
      </c>
      <c r="B17" s="9">
        <v>1</v>
      </c>
      <c r="C17" s="9" t="s">
        <v>40</v>
      </c>
      <c r="D17" s="9" t="s">
        <v>33</v>
      </c>
      <c r="E17" s="9">
        <v>6</v>
      </c>
      <c r="F17" s="9">
        <v>6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93</v>
      </c>
      <c r="N17" s="15">
        <v>0.5</v>
      </c>
    </row>
    <row r="18" spans="1:14" s="11" customFormat="1" ht="26.4" x14ac:dyDescent="0.25">
      <c r="A18" s="8" t="s">
        <v>38</v>
      </c>
      <c r="B18" s="9">
        <v>2</v>
      </c>
      <c r="C18" s="9" t="s">
        <v>40</v>
      </c>
      <c r="D18" s="9" t="s">
        <v>33</v>
      </c>
      <c r="E18" s="9">
        <v>6</v>
      </c>
      <c r="F18" s="9">
        <v>6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100</v>
      </c>
      <c r="N18" s="15">
        <v>1</v>
      </c>
    </row>
    <row r="19" spans="1:14" s="11" customFormat="1" ht="26.4" x14ac:dyDescent="0.25">
      <c r="A19" s="8" t="s">
        <v>41</v>
      </c>
      <c r="B19" s="9">
        <v>7</v>
      </c>
      <c r="C19" s="9" t="s">
        <v>40</v>
      </c>
      <c r="D19" s="9" t="s">
        <v>33</v>
      </c>
      <c r="E19" s="9">
        <v>7</v>
      </c>
      <c r="F19" s="9">
        <v>7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90</v>
      </c>
      <c r="N19" s="15">
        <v>0.71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113</v>
      </c>
      <c r="G28" s="17">
        <f>SUM(G14:G27)</f>
        <v>0</v>
      </c>
      <c r="H28" s="18">
        <f>SUM(F28:G28)/E28</f>
        <v>0.94957983193277307</v>
      </c>
      <c r="I28" s="17">
        <f t="shared" si="1"/>
        <v>6</v>
      </c>
      <c r="J28" s="18">
        <f t="shared" si="2"/>
        <v>5.0420168067226892E-2</v>
      </c>
      <c r="K28" s="17">
        <f>SUM(K14:K27)</f>
        <v>0</v>
      </c>
      <c r="L28" s="18">
        <f t="shared" si="3"/>
        <v>0</v>
      </c>
      <c r="M28" s="17">
        <f>AVERAGE(M14:M27)</f>
        <v>89.666666666666671</v>
      </c>
      <c r="N28" s="19">
        <f>AVERAGE(N14:N27)</f>
        <v>0.72333333333333327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MCA. MARÍA DEL CARMEN DAVID MIROS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405-A</v>
      </c>
      <c r="D14" s="9" t="str">
        <f>'1'!D14</f>
        <v>L.A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SISTEMAS DE INFORMACIÓN DE LA MKT</v>
      </c>
      <c r="B15" s="9"/>
      <c r="C15" s="9" t="str">
        <f>'1'!C15</f>
        <v>605-A</v>
      </c>
      <c r="D15" s="9" t="str">
        <f>'1'!D15</f>
        <v>L.A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6</v>
      </c>
      <c r="F17" s="9"/>
      <c r="G17" s="9"/>
      <c r="H17" s="10">
        <f t="shared" si="0"/>
        <v>0</v>
      </c>
      <c r="I17" s="9">
        <f t="shared" si="1"/>
        <v>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SISTEMAS DE INFORMACIÓN DE LA MKT</v>
      </c>
      <c r="B18" s="9"/>
      <c r="C18" s="9" t="str">
        <f>'1'!C18</f>
        <v>605-B</v>
      </c>
      <c r="D18" s="9" t="str">
        <f>'1'!D18</f>
        <v>L.A</v>
      </c>
      <c r="E18" s="9">
        <f>'1'!E18</f>
        <v>6</v>
      </c>
      <c r="F18" s="9"/>
      <c r="G18" s="9"/>
      <c r="H18" s="10">
        <f t="shared" si="0"/>
        <v>0</v>
      </c>
      <c r="I18" s="9">
        <f t="shared" si="1"/>
        <v>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INNOVACIÓN Y EMPRENDEDURISMO</v>
      </c>
      <c r="B19" s="9"/>
      <c r="C19" s="9" t="str">
        <f>'1'!C19</f>
        <v>605-B</v>
      </c>
      <c r="D19" s="9" t="str">
        <f>'1'!D19</f>
        <v>L.A</v>
      </c>
      <c r="E19" s="9">
        <f>'1'!E19</f>
        <v>7</v>
      </c>
      <c r="F19" s="9"/>
      <c r="G19" s="9"/>
      <c r="H19" s="10">
        <f t="shared" si="0"/>
        <v>0</v>
      </c>
      <c r="I19" s="9">
        <f t="shared" si="1"/>
        <v>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MCA. MARÍA DEL CARMEN DAVID MIROS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405-A</v>
      </c>
      <c r="D14" s="9" t="str">
        <f>'1'!D14</f>
        <v>L.A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SISTEMAS DE INFORMACIÓN DE LA MKT</v>
      </c>
      <c r="B15" s="9"/>
      <c r="C15" s="9" t="str">
        <f>'1'!C15</f>
        <v>605-A</v>
      </c>
      <c r="D15" s="9" t="str">
        <f>'1'!D15</f>
        <v>L.A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6</v>
      </c>
      <c r="F17" s="9"/>
      <c r="G17" s="9"/>
      <c r="H17" s="10">
        <f t="shared" si="0"/>
        <v>0</v>
      </c>
      <c r="I17" s="9">
        <f t="shared" si="1"/>
        <v>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SISTEMAS DE INFORMACIÓN DE LA MKT</v>
      </c>
      <c r="B18" s="9"/>
      <c r="C18" s="9" t="str">
        <f>'1'!C18</f>
        <v>605-B</v>
      </c>
      <c r="D18" s="9" t="str">
        <f>'1'!D18</f>
        <v>L.A</v>
      </c>
      <c r="E18" s="9">
        <f>'1'!E18</f>
        <v>6</v>
      </c>
      <c r="F18" s="9"/>
      <c r="G18" s="9"/>
      <c r="H18" s="10">
        <f t="shared" si="0"/>
        <v>0</v>
      </c>
      <c r="I18" s="9">
        <f t="shared" si="1"/>
        <v>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INNOVACIÓN Y EMPRENDEDURISMO</v>
      </c>
      <c r="B19" s="9"/>
      <c r="C19" s="9" t="str">
        <f>'1'!C19</f>
        <v>605-B</v>
      </c>
      <c r="D19" s="9" t="str">
        <f>'1'!D19</f>
        <v>L.A</v>
      </c>
      <c r="E19" s="9">
        <f>'1'!E19</f>
        <v>7</v>
      </c>
      <c r="F19" s="9"/>
      <c r="G19" s="9"/>
      <c r="H19" s="10">
        <f t="shared" si="0"/>
        <v>0</v>
      </c>
      <c r="I19" s="9">
        <f t="shared" si="1"/>
        <v>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MCA. MARÍA DEL CARMEN DAVID MIROS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405-A</v>
      </c>
      <c r="D14" s="9" t="str">
        <f>'1'!D14</f>
        <v>L.A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SISTEMAS DE INFORMACIÓN DE LA MKT</v>
      </c>
      <c r="B15" s="9"/>
      <c r="C15" s="9" t="str">
        <f>'1'!C15</f>
        <v>605-A</v>
      </c>
      <c r="D15" s="9" t="str">
        <f>'1'!D15</f>
        <v>L.A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6</v>
      </c>
      <c r="F17" s="9"/>
      <c r="G17" s="9"/>
      <c r="H17" s="10">
        <f t="shared" si="0"/>
        <v>0</v>
      </c>
      <c r="I17" s="9">
        <f t="shared" si="1"/>
        <v>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SISTEMAS DE INFORMACIÓN DE LA MKT</v>
      </c>
      <c r="B18" s="9"/>
      <c r="C18" s="9" t="str">
        <f>'1'!C18</f>
        <v>605-B</v>
      </c>
      <c r="D18" s="9" t="str">
        <f>'1'!D18</f>
        <v>L.A</v>
      </c>
      <c r="E18" s="9">
        <f>'1'!E18</f>
        <v>6</v>
      </c>
      <c r="F18" s="9"/>
      <c r="G18" s="9"/>
      <c r="H18" s="10">
        <f t="shared" si="0"/>
        <v>0</v>
      </c>
      <c r="I18" s="9">
        <f t="shared" si="1"/>
        <v>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INNOVACIÓN Y EMPRENDEDURISMO</v>
      </c>
      <c r="B19" s="9"/>
      <c r="C19" s="9" t="str">
        <f>'1'!C19</f>
        <v>605-B</v>
      </c>
      <c r="D19" s="9" t="str">
        <f>'1'!D19</f>
        <v>L.A</v>
      </c>
      <c r="E19" s="9">
        <f>'1'!E19</f>
        <v>7</v>
      </c>
      <c r="F19" s="9"/>
      <c r="G19" s="9"/>
      <c r="H19" s="10">
        <f t="shared" si="0"/>
        <v>0</v>
      </c>
      <c r="I19" s="9">
        <f t="shared" si="1"/>
        <v>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MCA. MARÍA DEL CARMEN DAVID MIROS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405-A</v>
      </c>
      <c r="D14" s="9" t="str">
        <f>'1'!D14</f>
        <v>L.A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SISTEMAS DE INFORMACIÓN DE LA MKT</v>
      </c>
      <c r="B15" s="9"/>
      <c r="C15" s="9" t="str">
        <f>'1'!C15</f>
        <v>605-A</v>
      </c>
      <c r="D15" s="9" t="str">
        <f>'1'!D15</f>
        <v>L.A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6</v>
      </c>
      <c r="F17" s="9"/>
      <c r="G17" s="9"/>
      <c r="H17" s="10">
        <f t="shared" si="0"/>
        <v>0</v>
      </c>
      <c r="I17" s="9">
        <f t="shared" si="1"/>
        <v>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SISTEMAS DE INFORMACIÓN DE LA MKT</v>
      </c>
      <c r="B18" s="9"/>
      <c r="C18" s="9" t="str">
        <f>'1'!C18</f>
        <v>605-B</v>
      </c>
      <c r="D18" s="9" t="str">
        <f>'1'!D18</f>
        <v>L.A</v>
      </c>
      <c r="E18" s="9">
        <f>'1'!E18</f>
        <v>6</v>
      </c>
      <c r="F18" s="9"/>
      <c r="G18" s="9"/>
      <c r="H18" s="10">
        <f t="shared" si="0"/>
        <v>0</v>
      </c>
      <c r="I18" s="9">
        <f t="shared" si="1"/>
        <v>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INNOVACIÓN Y EMPRENDEDURISMO</v>
      </c>
      <c r="B19" s="9"/>
      <c r="C19" s="9" t="str">
        <f>'1'!C19</f>
        <v>605-B</v>
      </c>
      <c r="D19" s="9" t="str">
        <f>'1'!D19</f>
        <v>L.A</v>
      </c>
      <c r="E19" s="9">
        <f>'1'!E19</f>
        <v>7</v>
      </c>
      <c r="F19" s="9"/>
      <c r="G19" s="9"/>
      <c r="H19" s="10">
        <f t="shared" si="0"/>
        <v>0</v>
      </c>
      <c r="I19" s="9">
        <f t="shared" si="1"/>
        <v>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MCA. MARÍA DEL CARMEN DAVID MIROS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2023-03-24T06:07:13Z</dcterms:modified>
  <cp:category/>
  <cp:contentStatus/>
</cp:coreProperties>
</file>