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3\REPORTES ESCOLARIZADO\SEGUNDO REPORTE\"/>
    </mc:Choice>
  </mc:AlternateContent>
  <bookViews>
    <workbookView xWindow="0" yWindow="0" windowWidth="23040" windowHeight="10452" firstSheet="1" activeTab="3"/>
  </bookViews>
  <sheets>
    <sheet name="FUNDAMENTOS DE MKT" sheetId="3" r:id="rId1"/>
    <sheet name="SISTEMAS DE IN DE MKT 605-A" sheetId="4" r:id="rId2"/>
    <sheet name="SISTEMAS DE INF DE LA MKT 605 B" sheetId="5" r:id="rId3"/>
    <sheet name="INNOVACIÓN Y EMPRENDEDURISMO" sheetId="6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3" l="1"/>
  <c r="Q9" i="4" l="1"/>
  <c r="Q10" i="4"/>
  <c r="Q11" i="4"/>
  <c r="P9" i="5" l="1"/>
  <c r="J9" i="6"/>
  <c r="N9" i="6" s="1"/>
  <c r="J10" i="6"/>
  <c r="J11" i="6"/>
  <c r="J12" i="6"/>
  <c r="J13" i="6"/>
  <c r="J14" i="6"/>
  <c r="J15" i="6"/>
  <c r="M56" i="6" l="1"/>
  <c r="L56" i="6"/>
  <c r="K56" i="6"/>
  <c r="J56" i="6"/>
  <c r="M55" i="6"/>
  <c r="L55" i="6"/>
  <c r="K55" i="6"/>
  <c r="K58" i="6" s="1"/>
  <c r="J55" i="6"/>
  <c r="J58" i="6" s="1"/>
  <c r="M54" i="6"/>
  <c r="M57" i="6" s="1"/>
  <c r="L54" i="6"/>
  <c r="L57" i="6" s="1"/>
  <c r="K54" i="6"/>
  <c r="K57" i="6" s="1"/>
  <c r="J54" i="6"/>
  <c r="J57" i="6" s="1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5"/>
  <c r="N56" i="5"/>
  <c r="M56" i="5"/>
  <c r="L56" i="5"/>
  <c r="K56" i="5"/>
  <c r="J56" i="5"/>
  <c r="O55" i="5"/>
  <c r="O58" i="5" s="1"/>
  <c r="N55" i="5"/>
  <c r="N58" i="5" s="1"/>
  <c r="M55" i="5"/>
  <c r="M58" i="5" s="1"/>
  <c r="L55" i="5"/>
  <c r="L58" i="5" s="1"/>
  <c r="K55" i="5"/>
  <c r="J55" i="5"/>
  <c r="O54" i="5"/>
  <c r="O57" i="5" s="1"/>
  <c r="N54" i="5"/>
  <c r="N57" i="5" s="1"/>
  <c r="M54" i="5"/>
  <c r="M57" i="5" s="1"/>
  <c r="L54" i="5"/>
  <c r="L57" i="5" s="1"/>
  <c r="K54" i="5"/>
  <c r="K57" i="5" s="1"/>
  <c r="J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N56" i="3"/>
  <c r="M56" i="3"/>
  <c r="L56" i="3"/>
  <c r="K56" i="3"/>
  <c r="J56" i="3"/>
  <c r="N55" i="3"/>
  <c r="N58" i="3" s="1"/>
  <c r="M55" i="3"/>
  <c r="M58" i="3" s="1"/>
  <c r="L55" i="3"/>
  <c r="L58" i="3" s="1"/>
  <c r="K55" i="3"/>
  <c r="K58" i="3" s="1"/>
  <c r="J55" i="3"/>
  <c r="N54" i="3"/>
  <c r="M54" i="3"/>
  <c r="L54" i="3"/>
  <c r="L57" i="3" s="1"/>
  <c r="K54" i="3"/>
  <c r="K57" i="3" s="1"/>
  <c r="J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8" i="6" l="1"/>
  <c r="J58" i="3"/>
  <c r="J57" i="3"/>
  <c r="M57" i="3"/>
  <c r="N57" i="3"/>
  <c r="O56" i="3"/>
  <c r="Q56" i="4"/>
  <c r="K58" i="5"/>
  <c r="J58" i="5"/>
  <c r="J57" i="5"/>
  <c r="P56" i="5"/>
  <c r="N56" i="6"/>
  <c r="M58" i="6"/>
  <c r="N54" i="6"/>
  <c r="N55" i="6"/>
  <c r="P54" i="5"/>
  <c r="P55" i="5"/>
  <c r="P58" i="5" s="1"/>
  <c r="J58" i="4"/>
  <c r="Q54" i="4"/>
  <c r="Q55" i="4"/>
  <c r="Q58" i="4" s="1"/>
  <c r="O54" i="3"/>
  <c r="O57" i="3" s="1"/>
  <c r="O55" i="3"/>
  <c r="O58" i="3" s="1"/>
  <c r="Q57" i="4" l="1"/>
  <c r="P57" i="5"/>
  <c r="N57" i="6"/>
  <c r="N58" i="6"/>
</calcChain>
</file>

<file path=xl/sharedStrings.xml><?xml version="1.0" encoding="utf-8"?>
<sst xmlns="http://schemas.openxmlformats.org/spreadsheetml/2006/main" count="674" uniqueCount="317">
  <si>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</si>
  <si>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</si>
  <si>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</si>
  <si>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</si>
  <si>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</si>
  <si>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</si>
  <si>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</si>
  <si>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</si>
  <si>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</si>
  <si>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</si>
  <si>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</si>
  <si>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</si>
  <si>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</si>
  <si>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</si>
  <si>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</si>
  <si>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</si>
  <si>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</si>
  <si>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</si>
  <si>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</si>
  <si>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</si>
  <si>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</si>
  <si>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</si>
  <si>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</si>
  <si>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</si>
  <si>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INNOVACIÓN Y EMPRENDEDURISMO</t>
  </si>
  <si>
    <t>FEBRERO-JULIO 2023</t>
  </si>
  <si>
    <t>605-B</t>
  </si>
  <si>
    <t>MCA. MARÍA DEL CARMEN DAVID MIROS</t>
  </si>
  <si>
    <t>201U0129</t>
  </si>
  <si>
    <t>201U0132</t>
  </si>
  <si>
    <t>201U0478</t>
  </si>
  <si>
    <t>201U0146</t>
  </si>
  <si>
    <t>201U0148</t>
  </si>
  <si>
    <t>201U0458</t>
  </si>
  <si>
    <t>Acua</t>
  </si>
  <si>
    <t>Baxin</t>
  </si>
  <si>
    <t>Chapol</t>
  </si>
  <si>
    <t>Martínez</t>
  </si>
  <si>
    <t>Moto</t>
  </si>
  <si>
    <t>Perez</t>
  </si>
  <si>
    <t>Ponce</t>
  </si>
  <si>
    <t>Moto Torres Perla Damhar</t>
  </si>
  <si>
    <t>Ponce Alvarado María del Carmen</t>
  </si>
  <si>
    <t>Acua Ramírez Tristan Ander</t>
  </si>
  <si>
    <t>Baxin Xolo Emmanelle</t>
  </si>
  <si>
    <t>Chapol Ortíz Ariadna Paola</t>
  </si>
  <si>
    <t>Perez Chiguil David de Jesús</t>
  </si>
  <si>
    <t>SISTEMAS DE INFORMACIÓN DE LA MERCADOTECNIA</t>
  </si>
  <si>
    <t>Martínez Nieves Michelle Adriana</t>
  </si>
  <si>
    <t>605 B</t>
  </si>
  <si>
    <t>201U0419</t>
  </si>
  <si>
    <t>201U0133</t>
  </si>
  <si>
    <t>201U0134</t>
  </si>
  <si>
    <t>181U0243</t>
  </si>
  <si>
    <t>201U0135</t>
  </si>
  <si>
    <t>201U0136</t>
  </si>
  <si>
    <t>201U0138</t>
  </si>
  <si>
    <t>201U0139</t>
  </si>
  <si>
    <t>201U0143</t>
  </si>
  <si>
    <t>201U0452</t>
  </si>
  <si>
    <t>191U0687</t>
  </si>
  <si>
    <t>201U0431</t>
  </si>
  <si>
    <t>201U0149</t>
  </si>
  <si>
    <t>201U0150</t>
  </si>
  <si>
    <t>201U0153</t>
  </si>
  <si>
    <t>201U0154</t>
  </si>
  <si>
    <t>201U0155</t>
  </si>
  <si>
    <t>191u0270</t>
  </si>
  <si>
    <t>201U0156</t>
  </si>
  <si>
    <t>201U0158</t>
  </si>
  <si>
    <t>201U0516</t>
  </si>
  <si>
    <t>201U0941</t>
  </si>
  <si>
    <t>201U0159</t>
  </si>
  <si>
    <t>201U0160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</si>
  <si>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</si>
  <si>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</si>
  <si>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</si>
  <si>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</si>
  <si>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</si>
  <si>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</si>
  <si>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</si>
  <si>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</si>
  <si>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Ávila</t>
  </si>
  <si>
    <t>Arvea</t>
  </si>
  <si>
    <t>Stefany Andrea</t>
  </si>
  <si>
    <t>Canela</t>
  </si>
  <si>
    <t>Oliver</t>
  </si>
  <si>
    <t>Alexandra</t>
  </si>
  <si>
    <t>Chontal</t>
  </si>
  <si>
    <t>Pelayo</t>
  </si>
  <si>
    <t>Victor Manuel</t>
  </si>
  <si>
    <t>Cinta</t>
  </si>
  <si>
    <t>Cruz</t>
  </si>
  <si>
    <t>Sauri Emmanuel</t>
  </si>
  <si>
    <t>Domínguez</t>
  </si>
  <si>
    <t>Campechano</t>
  </si>
  <si>
    <t>Elizabeth</t>
  </si>
  <si>
    <t>Domíngez</t>
  </si>
  <si>
    <t>Promotor</t>
  </si>
  <si>
    <t>Coral</t>
  </si>
  <si>
    <t>Escribano</t>
  </si>
  <si>
    <t>Rodriguez</t>
  </si>
  <si>
    <t>Edgar Omar</t>
  </si>
  <si>
    <t>Farias</t>
  </si>
  <si>
    <t>Poucholen</t>
  </si>
  <si>
    <t>Sahian</t>
  </si>
  <si>
    <t>Gracia</t>
  </si>
  <si>
    <t>Gustavo Rodolfo</t>
  </si>
  <si>
    <t>Miros</t>
  </si>
  <si>
    <t>Herrera</t>
  </si>
  <si>
    <t>Adeline</t>
  </si>
  <si>
    <t>Morales</t>
  </si>
  <si>
    <t>Hernández</t>
  </si>
  <si>
    <t>Alejandra</t>
  </si>
  <si>
    <t>Paez</t>
  </si>
  <si>
    <t>Santos</t>
  </si>
  <si>
    <t>Yolivey</t>
  </si>
  <si>
    <t>Joaly Lizbeth</t>
  </si>
  <si>
    <t>Uscanga</t>
  </si>
  <si>
    <t>Mariella Yamileth</t>
  </si>
  <si>
    <t>Pucheta</t>
  </si>
  <si>
    <t>Mayra Guadalupe</t>
  </si>
  <si>
    <t xml:space="preserve">Quinto </t>
  </si>
  <si>
    <t>Tome</t>
  </si>
  <si>
    <t>Marisol de Jesús</t>
  </si>
  <si>
    <t>Xalate</t>
  </si>
  <si>
    <t>Sandra Itzel</t>
  </si>
  <si>
    <t>Rojas</t>
  </si>
  <si>
    <t xml:space="preserve">Abrajan </t>
  </si>
  <si>
    <t>Luis Fernando</t>
  </si>
  <si>
    <t>Roque</t>
  </si>
  <si>
    <t>Navarrete</t>
  </si>
  <si>
    <t>Daysee Guadalupe</t>
  </si>
  <si>
    <t>Sánchez</t>
  </si>
  <si>
    <t xml:space="preserve">Hernández </t>
  </si>
  <si>
    <t>Uriel del Ángel</t>
  </si>
  <si>
    <t>Serrano</t>
  </si>
  <si>
    <t>Salazar</t>
  </si>
  <si>
    <t>Andrea</t>
  </si>
  <si>
    <t>Sinta</t>
  </si>
  <si>
    <t>Gonzalez</t>
  </si>
  <si>
    <t>Aeelen Inés</t>
  </si>
  <si>
    <t xml:space="preserve">Temich </t>
  </si>
  <si>
    <t>Gabriela</t>
  </si>
  <si>
    <t>Tenorio</t>
  </si>
  <si>
    <t>Jimenez</t>
  </si>
  <si>
    <t>Alba Itzel</t>
  </si>
  <si>
    <t>Tepach</t>
  </si>
  <si>
    <t>Arres</t>
  </si>
  <si>
    <t>Maria Guadalupe</t>
  </si>
  <si>
    <t>Torres</t>
  </si>
  <si>
    <t>Piña</t>
  </si>
  <si>
    <t>Luisa Arturina</t>
  </si>
  <si>
    <t>Turrent</t>
  </si>
  <si>
    <t>Liliana del Carmen</t>
  </si>
  <si>
    <t>Velasco</t>
  </si>
  <si>
    <t>Chima</t>
  </si>
  <si>
    <t>Yuridia</t>
  </si>
  <si>
    <t xml:space="preserve">Villegas </t>
  </si>
  <si>
    <t xml:space="preserve">Cobaxin </t>
  </si>
  <si>
    <t>Maria José</t>
  </si>
  <si>
    <t>Mendoza</t>
  </si>
  <si>
    <t>Maria Fernanda</t>
  </si>
  <si>
    <t xml:space="preserve">Xolo </t>
  </si>
  <si>
    <t>Yuri Diana</t>
  </si>
  <si>
    <t>Cuazozon</t>
  </si>
  <si>
    <t>Samuel</t>
  </si>
  <si>
    <t>Ávila Arvea Stefany</t>
  </si>
  <si>
    <t>Canela Oliver Alexandra</t>
  </si>
  <si>
    <t>Chontal Pelayo Victor Manuel</t>
  </si>
  <si>
    <t>Cinta Cruz Sauri Emmanuel</t>
  </si>
  <si>
    <t>Domínguez Campechano Elizabeth</t>
  </si>
  <si>
    <t>Domíngez Promotor Coral</t>
  </si>
  <si>
    <t>Escribano Rodriguez Edgar Omar</t>
  </si>
  <si>
    <t>Farias Poucholen Sahian</t>
  </si>
  <si>
    <t>Gracia Martínez  Gustavo Rodolfo</t>
  </si>
  <si>
    <t>Miros Herrera Adeline</t>
  </si>
  <si>
    <t>Morales Hernández Alejandra</t>
  </si>
  <si>
    <t>Paez Santos Yolivey</t>
  </si>
  <si>
    <t>Perez Martínez Joaly Lizbeth</t>
  </si>
  <si>
    <t>Perez Uscanga Mariella</t>
  </si>
  <si>
    <t>Pucheta Miros Mayra Guadalupe</t>
  </si>
  <si>
    <t>Quinto Tome Marisol de Jesús</t>
  </si>
  <si>
    <t>Rodriguez Xalate Sandra Itzel</t>
  </si>
  <si>
    <t>Rojas Abrajan Luis Fernando</t>
  </si>
  <si>
    <t>Roque Navarrete Daysee Guadalupe</t>
  </si>
  <si>
    <t>Sánchez Hernández Uriel del Ángel</t>
  </si>
  <si>
    <t>Serrano Salazar Andrea</t>
  </si>
  <si>
    <t>Sinta Gonzalez Aeleen Inés</t>
  </si>
  <si>
    <t>Sinta Temich Gabriela</t>
  </si>
  <si>
    <t>Tenorio Jimenez Alba Itzel</t>
  </si>
  <si>
    <t>Tepach Arres María Guadalupe</t>
  </si>
  <si>
    <t>Torres Piña Luisa Arturina</t>
  </si>
  <si>
    <t>Turrent Hernámdez Liliana del Carmen</t>
  </si>
  <si>
    <t>Velasco Chima Yuridia</t>
  </si>
  <si>
    <t>Villegas  Cobaxin María José</t>
  </si>
  <si>
    <t>Xalate Mendoza María Fernanda</t>
  </si>
  <si>
    <t>Xolo  Baxin Yuri Diana</t>
  </si>
  <si>
    <t>Xolo Cuazzon Samuel</t>
  </si>
  <si>
    <t>211U0208</t>
  </si>
  <si>
    <t>211U0210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</si>
  <si>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</si>
  <si>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</si>
  <si>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</si>
  <si>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</si>
  <si>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</si>
  <si>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</si>
  <si>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</si>
  <si>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</si>
  <si>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</si>
  <si>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</si>
  <si>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211U0235</t>
  </si>
  <si>
    <t>211U0242</t>
  </si>
  <si>
    <t>211U0243</t>
  </si>
  <si>
    <t>211U0249</t>
  </si>
  <si>
    <t>211U0616</t>
  </si>
  <si>
    <t>211U0636</t>
  </si>
  <si>
    <t>211U0252</t>
  </si>
  <si>
    <t>211U0254</t>
  </si>
  <si>
    <t>211U0256</t>
  </si>
  <si>
    <t>211U0255</t>
  </si>
  <si>
    <t>211U0260</t>
  </si>
  <si>
    <t>211U0270</t>
  </si>
  <si>
    <t>211U0272</t>
  </si>
  <si>
    <t>211U0273</t>
  </si>
  <si>
    <t>211U0279</t>
  </si>
  <si>
    <t>211U0284</t>
  </si>
  <si>
    <t>211U0614</t>
  </si>
  <si>
    <t>211U0286</t>
  </si>
  <si>
    <t>211U0289</t>
  </si>
  <si>
    <t>AMBROS</t>
  </si>
  <si>
    <t xml:space="preserve">ARRES </t>
  </si>
  <si>
    <t xml:space="preserve">BAXIN </t>
  </si>
  <si>
    <t xml:space="preserve">BUSTAMANTE </t>
  </si>
  <si>
    <t>CABAÑAS</t>
  </si>
  <si>
    <t>CAGAL</t>
  </si>
  <si>
    <t>CASTELLANOS</t>
  </si>
  <si>
    <t xml:space="preserve">CHIBAMBA </t>
  </si>
  <si>
    <t xml:space="preserve">CHIPOL </t>
  </si>
  <si>
    <t xml:space="preserve">CHONTAL </t>
  </si>
  <si>
    <t xml:space="preserve">CRUZ </t>
  </si>
  <si>
    <t xml:space="preserve">FISCAL </t>
  </si>
  <si>
    <t>GARCIA</t>
  </si>
  <si>
    <t>GONZALEZ</t>
  </si>
  <si>
    <t xml:space="preserve">HERNANDEZ </t>
  </si>
  <si>
    <t>IZQUIERDO</t>
  </si>
  <si>
    <t xml:space="preserve">LAZARO </t>
  </si>
  <si>
    <t xml:space="preserve">MARTINEZ </t>
  </si>
  <si>
    <t>MARTINEZ</t>
  </si>
  <si>
    <t xml:space="preserve">MIXTEGA </t>
  </si>
  <si>
    <t>MORALES</t>
  </si>
  <si>
    <t xml:space="preserve">OLEA </t>
  </si>
  <si>
    <t xml:space="preserve">OSORIO </t>
  </si>
  <si>
    <t>ORTEGA</t>
  </si>
  <si>
    <t xml:space="preserve">PEREZ </t>
  </si>
  <si>
    <t xml:space="preserve">REYES </t>
  </si>
  <si>
    <t xml:space="preserve">RODRIGUEZ </t>
  </si>
  <si>
    <t xml:space="preserve">SAINZ </t>
  </si>
  <si>
    <t xml:space="preserve">TEPOX </t>
  </si>
  <si>
    <t xml:space="preserve">TORRES </t>
  </si>
  <si>
    <t xml:space="preserve">VAZQUEZ </t>
  </si>
  <si>
    <t xml:space="preserve">VELASCO </t>
  </si>
  <si>
    <t xml:space="preserve">VERGARA </t>
  </si>
  <si>
    <t xml:space="preserve">XOLO </t>
  </si>
  <si>
    <t xml:space="preserve">ZAPOT </t>
  </si>
  <si>
    <t>Ambros Malaga Diana Azucena</t>
  </si>
  <si>
    <t>Arres Paxtián Victor del Ángel</t>
  </si>
  <si>
    <t>Baxin Polito Fátima Alejandra</t>
  </si>
  <si>
    <t>Bustamante Fiscal Anahí</t>
  </si>
  <si>
    <t>Cabañas Villasana Juan Manuel</t>
  </si>
  <si>
    <t>Cagal Xolo Gabriela</t>
  </si>
  <si>
    <t xml:space="preserve">Castellanos Carmona Ángel </t>
  </si>
  <si>
    <t>Chibamba  Ignot Estrella</t>
  </si>
  <si>
    <t>Chipol Xala Josue</t>
  </si>
  <si>
    <t>Chontal García Dania Yazareth</t>
  </si>
  <si>
    <t xml:space="preserve">Cruz Lobato Henry </t>
  </si>
  <si>
    <t>Fiscal Catemaxca Isael</t>
  </si>
  <si>
    <t>García Prado Alma Raquel</t>
  </si>
  <si>
    <t>Gonzalez Antele José Andrés</t>
  </si>
  <si>
    <t>Hernández Absalón Adriana</t>
  </si>
  <si>
    <t>Izquierdo Carrión Ricardo</t>
  </si>
  <si>
    <t>Lazaro Martínez Heriberto Carlo</t>
  </si>
  <si>
    <t>211u0676</t>
  </si>
  <si>
    <t>211U0236</t>
  </si>
  <si>
    <t>211U0618</t>
  </si>
  <si>
    <t>211U0598</t>
  </si>
  <si>
    <t>211U0281</t>
  </si>
  <si>
    <t>Martínez Martínez Victor Hugo</t>
  </si>
  <si>
    <t>Martínez Palma Yuridiana</t>
  </si>
  <si>
    <t>Sainz Prieto Marianne</t>
  </si>
  <si>
    <t>Terpox Chapol Rosa Yazmín</t>
  </si>
  <si>
    <t>Torres Tom Carla Alessandra</t>
  </si>
  <si>
    <t>Vazquez  Cordero Carlos Yavhet</t>
  </si>
  <si>
    <t>Velasco Contreras Gustavo</t>
  </si>
  <si>
    <t xml:space="preserve">Vergara Polito María Magdalena </t>
  </si>
  <si>
    <t>Xolo Tornado Lizbeth</t>
  </si>
  <si>
    <t>Zapot Santiago Ninfa Zamira</t>
  </si>
  <si>
    <t>Matínez Palma Yuridiana</t>
  </si>
  <si>
    <t>Mixtega Hernández Javier de Jesús</t>
  </si>
  <si>
    <t>Morales Hernández Zazil - Ha Zilvani</t>
  </si>
  <si>
    <t>Olea Catemaxca Kenia Sarai</t>
  </si>
  <si>
    <t>Osorio Ixtepan Marcos</t>
  </si>
  <si>
    <t>Ortega Sánchez Ángel</t>
  </si>
  <si>
    <t>Perez Escribano Laisa Concepción</t>
  </si>
  <si>
    <t>Reyes Sosme Alex</t>
  </si>
  <si>
    <t>Rodriguez Marcial Heydi Angélica</t>
  </si>
  <si>
    <t>Fundamentos de Mercadotecnia</t>
  </si>
  <si>
    <t>Febrero-Julio 2023</t>
  </si>
  <si>
    <t>405-A</t>
  </si>
  <si>
    <t>MCA. María del Carmen David Miros</t>
  </si>
  <si>
    <t>191U0258</t>
  </si>
  <si>
    <t>SISTEMAS DE INFORMACIÓN DE LA MKT</t>
  </si>
  <si>
    <t>FEBRERO-NJULIO 2023</t>
  </si>
  <si>
    <t>605-A</t>
  </si>
  <si>
    <t>04 de Mayo de 2023</t>
  </si>
  <si>
    <t>04 DE MAYO DE 2023</t>
  </si>
  <si>
    <t>FECHA 04/05/2023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</si>
</sst>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[Red]* &quot;NA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64" fontId="8" fillId="0" borderId="8" xfId="0" applyNumberFormat="1" applyFont="1" applyBorder="1"/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%20David%20Miros/Documents/INSTRUMENTACI&#211;N%20FEBRERO-JULIO%202023/CRITERIOS%20DE%20ACREDITACI&#211;N%20ESCOLARIZADO.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AMENTOS DE MKT"/>
      <sheetName val="INNOVAC Y EMPREND 605-A"/>
      <sheetName val="SIM 605-A"/>
      <sheetName val="SIM 605-B"/>
    </sheetNames>
    <sheetDataSet>
      <sheetData sheetId="0"/>
      <sheetData sheetId="1">
        <row r="13">
          <cell r="K13">
            <v>90</v>
          </cell>
        </row>
        <row r="14">
          <cell r="K14">
            <v>100</v>
          </cell>
        </row>
        <row r="15">
          <cell r="K15">
            <v>100</v>
          </cell>
        </row>
        <row r="16">
          <cell r="K16">
            <v>75</v>
          </cell>
        </row>
        <row r="17">
          <cell r="K17">
            <v>75</v>
          </cell>
        </row>
        <row r="18">
          <cell r="K18">
            <v>100</v>
          </cell>
        </row>
        <row r="19">
          <cell r="K19">
            <v>90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2"/>
  <sheetViews>
    <sheetView zoomScale="84" zoomScaleNormal="84" workbookViewId="0">
      <selection activeCell="N4" sqref="N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"/>
      <c r="P2" s="1"/>
    </row>
    <row r="3" spans="2:16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11"/>
      <c r="P3" s="11"/>
    </row>
    <row r="4" spans="2:16" x14ac:dyDescent="0.3">
      <c r="C4" t="s">
        <v>0</v>
      </c>
      <c r="D4" s="40" t="s">
        <v>306</v>
      </c>
      <c r="E4" s="40"/>
      <c r="F4" s="40"/>
      <c r="G4" s="40"/>
      <c r="I4" t="s">
        <v>1</v>
      </c>
      <c r="J4" s="41" t="s">
        <v>308</v>
      </c>
      <c r="K4" s="41"/>
      <c r="M4" t="s">
        <v>2</v>
      </c>
      <c r="N4" s="21" t="s">
        <v>314</v>
      </c>
    </row>
    <row r="5" spans="2:16" ht="6.75" customHeight="1" x14ac:dyDescent="0.3">
      <c r="D5" s="3"/>
      <c r="E5" s="3"/>
      <c r="F5" s="3"/>
      <c r="G5" s="3"/>
    </row>
    <row r="6" spans="2:16" x14ac:dyDescent="0.3">
      <c r="C6" t="s">
        <v>3</v>
      </c>
      <c r="D6" s="41" t="s">
        <v>307</v>
      </c>
      <c r="E6" s="41"/>
      <c r="F6" s="41"/>
      <c r="G6" s="41"/>
      <c r="I6" s="42" t="s">
        <v>22</v>
      </c>
      <c r="J6" s="42"/>
      <c r="K6" s="43" t="s">
        <v>309</v>
      </c>
      <c r="L6" s="43"/>
      <c r="M6" s="43"/>
      <c r="N6" s="43"/>
    </row>
    <row r="7" spans="2:16" ht="11.25" customHeight="1" x14ac:dyDescent="0.3"/>
    <row r="8" spans="2:16" x14ac:dyDescent="0.3">
      <c r="B8" s="2" t="s">
        <v>4</v>
      </c>
      <c r="C8" s="2" t="s">
        <v>6</v>
      </c>
      <c r="D8" s="44" t="s">
        <v>5</v>
      </c>
      <c r="E8" s="44"/>
      <c r="F8" s="44"/>
      <c r="G8" s="44"/>
      <c r="H8" s="44"/>
      <c r="I8" s="44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6" t="s">
        <v>23</v>
      </c>
    </row>
    <row r="9" spans="2:16" x14ac:dyDescent="0.3">
      <c r="B9" s="9">
        <v>1</v>
      </c>
      <c r="C9" s="9" t="s">
        <v>199</v>
      </c>
      <c r="D9" s="35" t="s">
        <v>265</v>
      </c>
      <c r="E9" s="36" t="s">
        <v>230</v>
      </c>
      <c r="F9" s="36" t="s">
        <v>230</v>
      </c>
      <c r="G9" s="36" t="s">
        <v>230</v>
      </c>
      <c r="H9" s="36" t="s">
        <v>230</v>
      </c>
      <c r="I9" s="37" t="s">
        <v>230</v>
      </c>
      <c r="J9" s="10">
        <v>80</v>
      </c>
      <c r="K9" s="10">
        <v>85</v>
      </c>
      <c r="L9" s="10">
        <v>80</v>
      </c>
      <c r="M9" s="10">
        <v>0</v>
      </c>
      <c r="N9" s="10">
        <v>0</v>
      </c>
      <c r="O9" s="7">
        <f>SUM(J9:N9)/5</f>
        <v>49</v>
      </c>
    </row>
    <row r="10" spans="2:16" x14ac:dyDescent="0.3">
      <c r="B10" s="9">
        <f>B9+1</f>
        <v>2</v>
      </c>
      <c r="C10" s="9" t="s">
        <v>200</v>
      </c>
      <c r="D10" s="35" t="s">
        <v>266</v>
      </c>
      <c r="E10" s="36" t="s">
        <v>231</v>
      </c>
      <c r="F10" s="36" t="s">
        <v>231</v>
      </c>
      <c r="G10" s="36" t="s">
        <v>231</v>
      </c>
      <c r="H10" s="36" t="s">
        <v>231</v>
      </c>
      <c r="I10" s="37" t="s">
        <v>231</v>
      </c>
      <c r="J10" s="10">
        <v>88</v>
      </c>
      <c r="K10" s="10">
        <v>90</v>
      </c>
      <c r="L10" s="10">
        <v>80</v>
      </c>
      <c r="M10" s="10">
        <v>0</v>
      </c>
      <c r="N10" s="10">
        <v>0</v>
      </c>
      <c r="O10" s="7">
        <f t="shared" ref="O10:O53" si="0">SUM(J10:N10)/7</f>
        <v>36.857142857142854</v>
      </c>
    </row>
    <row r="11" spans="2:16" x14ac:dyDescent="0.3">
      <c r="B11" s="9">
        <f t="shared" ref="B11:B53" si="1">B10+1</f>
        <v>3</v>
      </c>
      <c r="C11" s="9" t="s">
        <v>201</v>
      </c>
      <c r="D11" s="35" t="s">
        <v>267</v>
      </c>
      <c r="E11" s="36" t="s">
        <v>232</v>
      </c>
      <c r="F11" s="36" t="s">
        <v>232</v>
      </c>
      <c r="G11" s="36" t="s">
        <v>232</v>
      </c>
      <c r="H11" s="36" t="s">
        <v>232</v>
      </c>
      <c r="I11" s="37" t="s">
        <v>232</v>
      </c>
      <c r="J11" s="10">
        <v>100</v>
      </c>
      <c r="K11" s="10">
        <v>100</v>
      </c>
      <c r="L11" s="10">
        <v>100</v>
      </c>
      <c r="M11" s="10">
        <v>0</v>
      </c>
      <c r="N11" s="10">
        <v>0</v>
      </c>
      <c r="O11" s="7">
        <f t="shared" si="0"/>
        <v>42.857142857142854</v>
      </c>
    </row>
    <row r="12" spans="2:16" x14ac:dyDescent="0.3">
      <c r="B12" s="9">
        <f t="shared" si="1"/>
        <v>4</v>
      </c>
      <c r="C12" s="9" t="s">
        <v>202</v>
      </c>
      <c r="D12" s="35" t="s">
        <v>268</v>
      </c>
      <c r="E12" s="36" t="s">
        <v>233</v>
      </c>
      <c r="F12" s="36" t="s">
        <v>233</v>
      </c>
      <c r="G12" s="36" t="s">
        <v>233</v>
      </c>
      <c r="H12" s="36" t="s">
        <v>233</v>
      </c>
      <c r="I12" s="37" t="s">
        <v>233</v>
      </c>
      <c r="J12" s="10">
        <v>100</v>
      </c>
      <c r="K12" s="10">
        <v>100</v>
      </c>
      <c r="L12" s="10">
        <v>95</v>
      </c>
      <c r="M12" s="10">
        <v>0</v>
      </c>
      <c r="N12" s="10">
        <v>0</v>
      </c>
      <c r="O12" s="7">
        <f t="shared" si="0"/>
        <v>42.142857142857146</v>
      </c>
    </row>
    <row r="13" spans="2:16" x14ac:dyDescent="0.3">
      <c r="B13" s="9">
        <f t="shared" si="1"/>
        <v>5</v>
      </c>
      <c r="C13" s="9" t="s">
        <v>203</v>
      </c>
      <c r="D13" s="35" t="s">
        <v>269</v>
      </c>
      <c r="E13" s="36" t="s">
        <v>234</v>
      </c>
      <c r="F13" s="36" t="s">
        <v>234</v>
      </c>
      <c r="G13" s="36" t="s">
        <v>234</v>
      </c>
      <c r="H13" s="36" t="s">
        <v>234</v>
      </c>
      <c r="I13" s="37" t="s">
        <v>234</v>
      </c>
      <c r="J13" s="10">
        <v>100</v>
      </c>
      <c r="K13" s="10">
        <v>100</v>
      </c>
      <c r="L13" s="10">
        <v>100</v>
      </c>
      <c r="M13" s="10">
        <v>0</v>
      </c>
      <c r="N13" s="10">
        <v>0</v>
      </c>
      <c r="O13" s="7">
        <f t="shared" si="0"/>
        <v>42.857142857142854</v>
      </c>
    </row>
    <row r="14" spans="2:16" x14ac:dyDescent="0.3">
      <c r="B14" s="9">
        <f t="shared" si="1"/>
        <v>6</v>
      </c>
      <c r="C14" s="9" t="s">
        <v>204</v>
      </c>
      <c r="D14" s="35" t="s">
        <v>270</v>
      </c>
      <c r="E14" s="36" t="s">
        <v>235</v>
      </c>
      <c r="F14" s="36" t="s">
        <v>235</v>
      </c>
      <c r="G14" s="36" t="s">
        <v>235</v>
      </c>
      <c r="H14" s="36" t="s">
        <v>235</v>
      </c>
      <c r="I14" s="37" t="s">
        <v>235</v>
      </c>
      <c r="J14" s="10">
        <v>95</v>
      </c>
      <c r="K14" s="10">
        <v>100</v>
      </c>
      <c r="L14" s="10">
        <v>90</v>
      </c>
      <c r="M14" s="10">
        <v>0</v>
      </c>
      <c r="N14" s="10">
        <v>0</v>
      </c>
      <c r="O14" s="7">
        <f t="shared" si="0"/>
        <v>40.714285714285715</v>
      </c>
    </row>
    <row r="15" spans="2:16" x14ac:dyDescent="0.3">
      <c r="B15" s="9">
        <f t="shared" si="1"/>
        <v>7</v>
      </c>
      <c r="C15" s="9" t="s">
        <v>205</v>
      </c>
      <c r="D15" s="35" t="s">
        <v>271</v>
      </c>
      <c r="E15" s="36" t="s">
        <v>236</v>
      </c>
      <c r="F15" s="36" t="s">
        <v>236</v>
      </c>
      <c r="G15" s="36" t="s">
        <v>236</v>
      </c>
      <c r="H15" s="36" t="s">
        <v>236</v>
      </c>
      <c r="I15" s="37" t="s">
        <v>236</v>
      </c>
      <c r="J15" s="10">
        <v>70</v>
      </c>
      <c r="K15" s="10"/>
      <c r="L15" s="10">
        <v>40</v>
      </c>
      <c r="M15" s="10">
        <v>0</v>
      </c>
      <c r="N15" s="10">
        <v>0</v>
      </c>
      <c r="O15" s="7">
        <f t="shared" si="0"/>
        <v>15.714285714285714</v>
      </c>
    </row>
    <row r="16" spans="2:16" x14ac:dyDescent="0.3">
      <c r="B16" s="9">
        <f t="shared" si="1"/>
        <v>8</v>
      </c>
      <c r="C16" s="9" t="s">
        <v>206</v>
      </c>
      <c r="D16" s="35" t="s">
        <v>272</v>
      </c>
      <c r="E16" s="36" t="s">
        <v>237</v>
      </c>
      <c r="F16" s="36" t="s">
        <v>237</v>
      </c>
      <c r="G16" s="36" t="s">
        <v>237</v>
      </c>
      <c r="H16" s="36" t="s">
        <v>237</v>
      </c>
      <c r="I16" s="37" t="s">
        <v>237</v>
      </c>
      <c r="J16" s="10">
        <v>90</v>
      </c>
      <c r="K16" s="10">
        <v>100</v>
      </c>
      <c r="L16" s="10">
        <v>95</v>
      </c>
      <c r="M16" s="10">
        <v>0</v>
      </c>
      <c r="N16" s="10">
        <v>0</v>
      </c>
      <c r="O16" s="7">
        <f t="shared" si="0"/>
        <v>40.714285714285715</v>
      </c>
    </row>
    <row r="17" spans="2:15" x14ac:dyDescent="0.3">
      <c r="B17" s="9">
        <f t="shared" si="1"/>
        <v>9</v>
      </c>
      <c r="C17" s="9" t="s">
        <v>207</v>
      </c>
      <c r="D17" s="35" t="s">
        <v>273</v>
      </c>
      <c r="E17" s="36" t="s">
        <v>238</v>
      </c>
      <c r="F17" s="36" t="s">
        <v>238</v>
      </c>
      <c r="G17" s="36" t="s">
        <v>238</v>
      </c>
      <c r="H17" s="36" t="s">
        <v>238</v>
      </c>
      <c r="I17" s="37" t="s">
        <v>238</v>
      </c>
      <c r="J17" s="10">
        <v>100</v>
      </c>
      <c r="K17" s="10">
        <v>100</v>
      </c>
      <c r="L17" s="10">
        <v>95</v>
      </c>
      <c r="M17" s="10">
        <v>0</v>
      </c>
      <c r="N17" s="10">
        <v>0</v>
      </c>
      <c r="O17" s="7">
        <f t="shared" si="0"/>
        <v>42.142857142857146</v>
      </c>
    </row>
    <row r="18" spans="2:15" x14ac:dyDescent="0.3">
      <c r="B18" s="9">
        <f t="shared" si="1"/>
        <v>10</v>
      </c>
      <c r="C18" s="9" t="s">
        <v>208</v>
      </c>
      <c r="D18" s="35" t="s">
        <v>274</v>
      </c>
      <c r="E18" s="36" t="s">
        <v>239</v>
      </c>
      <c r="F18" s="36" t="s">
        <v>239</v>
      </c>
      <c r="G18" s="36" t="s">
        <v>239</v>
      </c>
      <c r="H18" s="36" t="s">
        <v>239</v>
      </c>
      <c r="I18" s="37" t="s">
        <v>239</v>
      </c>
      <c r="J18" s="10">
        <v>80</v>
      </c>
      <c r="K18" s="10">
        <v>100</v>
      </c>
      <c r="L18" s="10">
        <v>95</v>
      </c>
      <c r="M18" s="10">
        <v>0</v>
      </c>
      <c r="N18" s="10">
        <v>0</v>
      </c>
      <c r="O18" s="7">
        <f t="shared" si="0"/>
        <v>39.285714285714285</v>
      </c>
    </row>
    <row r="19" spans="2:15" x14ac:dyDescent="0.3">
      <c r="B19" s="9">
        <f t="shared" si="1"/>
        <v>11</v>
      </c>
      <c r="C19" s="9" t="s">
        <v>209</v>
      </c>
      <c r="D19" s="35" t="s">
        <v>275</v>
      </c>
      <c r="E19" s="36" t="s">
        <v>240</v>
      </c>
      <c r="F19" s="36" t="s">
        <v>240</v>
      </c>
      <c r="G19" s="36" t="s">
        <v>240</v>
      </c>
      <c r="H19" s="36" t="s">
        <v>240</v>
      </c>
      <c r="I19" s="37" t="s">
        <v>240</v>
      </c>
      <c r="J19" s="10">
        <v>85</v>
      </c>
      <c r="K19" s="10">
        <v>90</v>
      </c>
      <c r="L19" s="10">
        <v>85</v>
      </c>
      <c r="M19" s="10">
        <v>0</v>
      </c>
      <c r="N19" s="10">
        <v>0</v>
      </c>
      <c r="O19" s="7">
        <f t="shared" si="0"/>
        <v>37.142857142857146</v>
      </c>
    </row>
    <row r="20" spans="2:15" x14ac:dyDescent="0.3">
      <c r="B20" s="9">
        <f t="shared" si="1"/>
        <v>12</v>
      </c>
      <c r="C20" s="9" t="s">
        <v>210</v>
      </c>
      <c r="D20" s="35" t="s">
        <v>276</v>
      </c>
      <c r="E20" s="36" t="s">
        <v>241</v>
      </c>
      <c r="F20" s="36" t="s">
        <v>241</v>
      </c>
      <c r="G20" s="36" t="s">
        <v>241</v>
      </c>
      <c r="H20" s="36" t="s">
        <v>241</v>
      </c>
      <c r="I20" s="37" t="s">
        <v>241</v>
      </c>
      <c r="J20" s="10">
        <v>90</v>
      </c>
      <c r="K20" s="10">
        <v>30</v>
      </c>
      <c r="L20" s="10">
        <v>80</v>
      </c>
      <c r="M20" s="10">
        <v>0</v>
      </c>
      <c r="N20" s="10">
        <v>0</v>
      </c>
      <c r="O20" s="7">
        <f t="shared" si="0"/>
        <v>28.571428571428573</v>
      </c>
    </row>
    <row r="21" spans="2:15" x14ac:dyDescent="0.3">
      <c r="B21" s="9">
        <f t="shared" si="1"/>
        <v>13</v>
      </c>
      <c r="C21" s="9" t="s">
        <v>211</v>
      </c>
      <c r="D21" s="35" t="s">
        <v>277</v>
      </c>
      <c r="E21" s="36" t="s">
        <v>242</v>
      </c>
      <c r="F21" s="36" t="s">
        <v>242</v>
      </c>
      <c r="G21" s="36" t="s">
        <v>242</v>
      </c>
      <c r="H21" s="36" t="s">
        <v>242</v>
      </c>
      <c r="I21" s="37" t="s">
        <v>242</v>
      </c>
      <c r="J21" s="10">
        <v>77</v>
      </c>
      <c r="K21" s="10">
        <v>75</v>
      </c>
      <c r="L21" s="10">
        <v>90</v>
      </c>
      <c r="M21" s="10">
        <v>0</v>
      </c>
      <c r="N21" s="10">
        <v>0</v>
      </c>
      <c r="O21" s="7">
        <f t="shared" si="0"/>
        <v>34.571428571428569</v>
      </c>
    </row>
    <row r="22" spans="2:15" x14ac:dyDescent="0.3">
      <c r="B22" s="9">
        <f t="shared" si="1"/>
        <v>14</v>
      </c>
      <c r="C22" s="9" t="s">
        <v>283</v>
      </c>
      <c r="D22" s="35" t="s">
        <v>278</v>
      </c>
      <c r="E22" s="36" t="s">
        <v>243</v>
      </c>
      <c r="F22" s="36" t="s">
        <v>243</v>
      </c>
      <c r="G22" s="36" t="s">
        <v>243</v>
      </c>
      <c r="H22" s="36" t="s">
        <v>243</v>
      </c>
      <c r="I22" s="37" t="s">
        <v>243</v>
      </c>
      <c r="J22" s="10">
        <v>0</v>
      </c>
      <c r="K22" s="10">
        <v>0</v>
      </c>
      <c r="L22" s="10">
        <v>10</v>
      </c>
      <c r="M22" s="10">
        <v>0</v>
      </c>
      <c r="N22" s="10">
        <v>0</v>
      </c>
      <c r="O22" s="7">
        <f t="shared" si="0"/>
        <v>1.4285714285714286</v>
      </c>
    </row>
    <row r="23" spans="2:15" x14ac:dyDescent="0.3">
      <c r="B23" s="9">
        <f t="shared" si="1"/>
        <v>15</v>
      </c>
      <c r="C23" s="9" t="s">
        <v>284</v>
      </c>
      <c r="D23" s="35" t="s">
        <v>279</v>
      </c>
      <c r="E23" s="36" t="s">
        <v>244</v>
      </c>
      <c r="F23" s="36" t="s">
        <v>244</v>
      </c>
      <c r="G23" s="36" t="s">
        <v>244</v>
      </c>
      <c r="H23" s="36" t="s">
        <v>244</v>
      </c>
      <c r="I23" s="37" t="s">
        <v>244</v>
      </c>
      <c r="J23" s="10">
        <v>85</v>
      </c>
      <c r="K23" s="10">
        <v>95</v>
      </c>
      <c r="L23" s="10">
        <v>85</v>
      </c>
      <c r="M23" s="10">
        <v>0</v>
      </c>
      <c r="N23" s="10">
        <v>0</v>
      </c>
      <c r="O23" s="7">
        <f t="shared" si="0"/>
        <v>37.857142857142854</v>
      </c>
    </row>
    <row r="24" spans="2:15" x14ac:dyDescent="0.3">
      <c r="B24" s="9">
        <f t="shared" si="1"/>
        <v>16</v>
      </c>
      <c r="C24" s="9" t="s">
        <v>212</v>
      </c>
      <c r="D24" s="35" t="s">
        <v>280</v>
      </c>
      <c r="E24" s="36" t="s">
        <v>245</v>
      </c>
      <c r="F24" s="36" t="s">
        <v>245</v>
      </c>
      <c r="G24" s="36" t="s">
        <v>245</v>
      </c>
      <c r="H24" s="36" t="s">
        <v>245</v>
      </c>
      <c r="I24" s="37" t="s">
        <v>245</v>
      </c>
      <c r="J24" s="10">
        <v>75</v>
      </c>
      <c r="K24" s="10">
        <v>70</v>
      </c>
      <c r="L24" s="10">
        <v>55</v>
      </c>
      <c r="M24" s="10">
        <v>0</v>
      </c>
      <c r="N24" s="10">
        <v>0</v>
      </c>
      <c r="O24" s="7">
        <f t="shared" si="0"/>
        <v>28.571428571428573</v>
      </c>
    </row>
    <row r="25" spans="2:15" x14ac:dyDescent="0.3">
      <c r="B25" s="9">
        <f t="shared" si="1"/>
        <v>17</v>
      </c>
      <c r="C25" s="9" t="s">
        <v>213</v>
      </c>
      <c r="D25" s="35" t="s">
        <v>281</v>
      </c>
      <c r="E25" s="36" t="s">
        <v>246</v>
      </c>
      <c r="F25" s="36" t="s">
        <v>246</v>
      </c>
      <c r="G25" s="36" t="s">
        <v>246</v>
      </c>
      <c r="H25" s="36" t="s">
        <v>246</v>
      </c>
      <c r="I25" s="37" t="s">
        <v>246</v>
      </c>
      <c r="J25" s="10">
        <v>100</v>
      </c>
      <c r="K25" s="10">
        <v>100</v>
      </c>
      <c r="L25" s="10">
        <v>100</v>
      </c>
      <c r="M25" s="23">
        <v>0</v>
      </c>
      <c r="N25" s="10">
        <v>0</v>
      </c>
      <c r="O25" s="7">
        <f t="shared" si="0"/>
        <v>42.857142857142854</v>
      </c>
    </row>
    <row r="26" spans="2:15" x14ac:dyDescent="0.3">
      <c r="B26" s="9">
        <f t="shared" si="1"/>
        <v>18</v>
      </c>
      <c r="C26" s="9" t="s">
        <v>214</v>
      </c>
      <c r="D26" s="35" t="s">
        <v>287</v>
      </c>
      <c r="E26" s="36" t="s">
        <v>247</v>
      </c>
      <c r="F26" s="36" t="s">
        <v>247</v>
      </c>
      <c r="G26" s="36" t="s">
        <v>247</v>
      </c>
      <c r="H26" s="36" t="s">
        <v>247</v>
      </c>
      <c r="I26" s="37" t="s">
        <v>247</v>
      </c>
      <c r="J26" s="10">
        <v>95</v>
      </c>
      <c r="K26" s="10">
        <v>100</v>
      </c>
      <c r="L26" s="10">
        <v>95</v>
      </c>
      <c r="M26" s="23">
        <v>0</v>
      </c>
      <c r="N26" s="23">
        <v>0</v>
      </c>
      <c r="O26" s="7">
        <f t="shared" si="0"/>
        <v>41.428571428571431</v>
      </c>
    </row>
    <row r="27" spans="2:15" x14ac:dyDescent="0.3">
      <c r="B27" s="9">
        <f t="shared" si="1"/>
        <v>19</v>
      </c>
      <c r="C27" s="9" t="s">
        <v>215</v>
      </c>
      <c r="D27" s="35" t="s">
        <v>297</v>
      </c>
      <c r="E27" s="36" t="s">
        <v>248</v>
      </c>
      <c r="F27" s="36" t="s">
        <v>248</v>
      </c>
      <c r="G27" s="36" t="s">
        <v>248</v>
      </c>
      <c r="H27" s="36" t="s">
        <v>248</v>
      </c>
      <c r="I27" s="37" t="s">
        <v>248</v>
      </c>
      <c r="J27" s="10">
        <v>90</v>
      </c>
      <c r="K27" s="10">
        <v>60</v>
      </c>
      <c r="L27" s="10">
        <v>75</v>
      </c>
      <c r="M27" s="23">
        <v>0</v>
      </c>
      <c r="N27" s="23">
        <v>0</v>
      </c>
      <c r="O27" s="7">
        <f t="shared" si="0"/>
        <v>32.142857142857146</v>
      </c>
    </row>
    <row r="28" spans="2:15" x14ac:dyDescent="0.3">
      <c r="B28" s="9">
        <f t="shared" si="1"/>
        <v>20</v>
      </c>
      <c r="C28" s="9" t="s">
        <v>216</v>
      </c>
      <c r="D28" s="35" t="s">
        <v>298</v>
      </c>
      <c r="E28" s="36" t="s">
        <v>249</v>
      </c>
      <c r="F28" s="36" t="s">
        <v>249</v>
      </c>
      <c r="G28" s="36" t="s">
        <v>249</v>
      </c>
      <c r="H28" s="36" t="s">
        <v>249</v>
      </c>
      <c r="I28" s="37" t="s">
        <v>249</v>
      </c>
      <c r="J28" s="10">
        <v>80</v>
      </c>
      <c r="K28" s="10">
        <v>90</v>
      </c>
      <c r="L28" s="10">
        <v>80</v>
      </c>
      <c r="M28" s="23">
        <v>0</v>
      </c>
      <c r="N28" s="23">
        <v>0</v>
      </c>
      <c r="O28" s="7">
        <f t="shared" si="0"/>
        <v>35.714285714285715</v>
      </c>
    </row>
    <row r="29" spans="2:15" x14ac:dyDescent="0.3">
      <c r="B29" s="9">
        <f t="shared" si="1"/>
        <v>21</v>
      </c>
      <c r="C29" s="9" t="s">
        <v>217</v>
      </c>
      <c r="D29" s="35" t="s">
        <v>299</v>
      </c>
      <c r="E29" s="36" t="s">
        <v>250</v>
      </c>
      <c r="F29" s="36" t="s">
        <v>250</v>
      </c>
      <c r="G29" s="36" t="s">
        <v>250</v>
      </c>
      <c r="H29" s="36" t="s">
        <v>250</v>
      </c>
      <c r="I29" s="37" t="s">
        <v>250</v>
      </c>
      <c r="J29" s="10">
        <v>100</v>
      </c>
      <c r="K29" s="10">
        <v>95</v>
      </c>
      <c r="L29" s="10">
        <v>95</v>
      </c>
      <c r="M29" s="23">
        <v>0</v>
      </c>
      <c r="N29" s="23">
        <v>0</v>
      </c>
      <c r="O29" s="7">
        <f t="shared" si="0"/>
        <v>41.428571428571431</v>
      </c>
    </row>
    <row r="30" spans="2:15" x14ac:dyDescent="0.3">
      <c r="B30" s="9">
        <f t="shared" si="1"/>
        <v>22</v>
      </c>
      <c r="C30" s="9" t="s">
        <v>218</v>
      </c>
      <c r="D30" s="35" t="s">
        <v>300</v>
      </c>
      <c r="E30" s="36" t="s">
        <v>251</v>
      </c>
      <c r="F30" s="36" t="s">
        <v>251</v>
      </c>
      <c r="G30" s="36" t="s">
        <v>251</v>
      </c>
      <c r="H30" s="36" t="s">
        <v>251</v>
      </c>
      <c r="I30" s="37" t="s">
        <v>251</v>
      </c>
      <c r="J30" s="10">
        <v>100</v>
      </c>
      <c r="K30" s="10">
        <v>100</v>
      </c>
      <c r="L30" s="10">
        <v>95</v>
      </c>
      <c r="M30" s="23">
        <v>0</v>
      </c>
      <c r="N30" s="23">
        <v>0</v>
      </c>
      <c r="O30" s="7">
        <f t="shared" si="0"/>
        <v>42.142857142857146</v>
      </c>
    </row>
    <row r="31" spans="2:15" x14ac:dyDescent="0.3">
      <c r="B31" s="9">
        <f t="shared" si="1"/>
        <v>23</v>
      </c>
      <c r="C31" s="9" t="s">
        <v>219</v>
      </c>
      <c r="D31" s="35" t="s">
        <v>301</v>
      </c>
      <c r="E31" s="36" t="s">
        <v>252</v>
      </c>
      <c r="F31" s="36" t="s">
        <v>252</v>
      </c>
      <c r="G31" s="36" t="s">
        <v>252</v>
      </c>
      <c r="H31" s="36" t="s">
        <v>252</v>
      </c>
      <c r="I31" s="37" t="s">
        <v>252</v>
      </c>
      <c r="J31" s="10">
        <v>95</v>
      </c>
      <c r="K31" s="10">
        <v>70</v>
      </c>
      <c r="L31" s="10">
        <v>10</v>
      </c>
      <c r="M31" s="23">
        <v>0</v>
      </c>
      <c r="N31" s="23">
        <v>0</v>
      </c>
      <c r="O31" s="7">
        <f t="shared" si="0"/>
        <v>25</v>
      </c>
    </row>
    <row r="32" spans="2:15" x14ac:dyDescent="0.3">
      <c r="B32" s="9">
        <f t="shared" si="1"/>
        <v>24</v>
      </c>
      <c r="C32" s="9" t="s">
        <v>220</v>
      </c>
      <c r="D32" s="35" t="s">
        <v>302</v>
      </c>
      <c r="E32" s="36" t="s">
        <v>253</v>
      </c>
      <c r="F32" s="36" t="s">
        <v>253</v>
      </c>
      <c r="G32" s="36" t="s">
        <v>253</v>
      </c>
      <c r="H32" s="36" t="s">
        <v>253</v>
      </c>
      <c r="I32" s="37" t="s">
        <v>253</v>
      </c>
      <c r="J32" s="10">
        <v>80</v>
      </c>
      <c r="K32" s="10">
        <v>80</v>
      </c>
      <c r="L32" s="10">
        <v>15</v>
      </c>
      <c r="M32" s="23">
        <v>0</v>
      </c>
      <c r="N32" s="23">
        <v>0</v>
      </c>
      <c r="O32" s="7">
        <f t="shared" si="0"/>
        <v>25</v>
      </c>
    </row>
    <row r="33" spans="2:15" x14ac:dyDescent="0.3">
      <c r="B33" s="9">
        <f t="shared" si="1"/>
        <v>25</v>
      </c>
      <c r="C33" s="9" t="s">
        <v>221</v>
      </c>
      <c r="D33" s="35" t="s">
        <v>303</v>
      </c>
      <c r="E33" s="36" t="s">
        <v>254</v>
      </c>
      <c r="F33" s="36" t="s">
        <v>254</v>
      </c>
      <c r="G33" s="36" t="s">
        <v>254</v>
      </c>
      <c r="H33" s="36" t="s">
        <v>254</v>
      </c>
      <c r="I33" s="37" t="s">
        <v>254</v>
      </c>
      <c r="J33" s="10">
        <v>100</v>
      </c>
      <c r="K33" s="10">
        <v>100</v>
      </c>
      <c r="L33" s="10">
        <v>85</v>
      </c>
      <c r="M33" s="23">
        <v>0</v>
      </c>
      <c r="N33" s="23">
        <v>0</v>
      </c>
      <c r="O33" s="7">
        <f t="shared" si="0"/>
        <v>40.714285714285715</v>
      </c>
    </row>
    <row r="34" spans="2:15" x14ac:dyDescent="0.3">
      <c r="B34" s="9">
        <f t="shared" si="1"/>
        <v>26</v>
      </c>
      <c r="C34" s="9" t="s">
        <v>222</v>
      </c>
      <c r="D34" s="35" t="s">
        <v>304</v>
      </c>
      <c r="E34" s="36" t="s">
        <v>255</v>
      </c>
      <c r="F34" s="36" t="s">
        <v>255</v>
      </c>
      <c r="G34" s="36" t="s">
        <v>255</v>
      </c>
      <c r="H34" s="36" t="s">
        <v>255</v>
      </c>
      <c r="I34" s="37" t="s">
        <v>255</v>
      </c>
      <c r="J34" s="10">
        <v>100</v>
      </c>
      <c r="K34" s="10">
        <v>100</v>
      </c>
      <c r="L34" s="10">
        <v>95</v>
      </c>
      <c r="M34" s="23">
        <v>0</v>
      </c>
      <c r="N34" s="23">
        <v>0</v>
      </c>
      <c r="O34" s="7">
        <f t="shared" si="0"/>
        <v>42.142857142857146</v>
      </c>
    </row>
    <row r="35" spans="2:15" x14ac:dyDescent="0.3">
      <c r="B35" s="9">
        <f t="shared" si="1"/>
        <v>27</v>
      </c>
      <c r="C35" s="9" t="s">
        <v>223</v>
      </c>
      <c r="D35" s="35" t="s">
        <v>305</v>
      </c>
      <c r="E35" s="36" t="s">
        <v>256</v>
      </c>
      <c r="F35" s="36" t="s">
        <v>256</v>
      </c>
      <c r="G35" s="36" t="s">
        <v>256</v>
      </c>
      <c r="H35" s="36" t="s">
        <v>256</v>
      </c>
      <c r="I35" s="37" t="s">
        <v>256</v>
      </c>
      <c r="J35" s="10">
        <v>100</v>
      </c>
      <c r="K35" s="10">
        <v>100</v>
      </c>
      <c r="L35" s="10">
        <v>95</v>
      </c>
      <c r="M35" s="23">
        <v>0</v>
      </c>
      <c r="N35" s="23">
        <v>0</v>
      </c>
      <c r="O35" s="7">
        <f t="shared" si="0"/>
        <v>42.142857142857146</v>
      </c>
    </row>
    <row r="36" spans="2:15" x14ac:dyDescent="0.3">
      <c r="B36" s="9">
        <f t="shared" si="1"/>
        <v>28</v>
      </c>
      <c r="C36" s="9" t="s">
        <v>224</v>
      </c>
      <c r="D36" s="35" t="s">
        <v>288</v>
      </c>
      <c r="E36" s="36" t="s">
        <v>257</v>
      </c>
      <c r="F36" s="36" t="s">
        <v>257</v>
      </c>
      <c r="G36" s="36" t="s">
        <v>257</v>
      </c>
      <c r="H36" s="36" t="s">
        <v>257</v>
      </c>
      <c r="I36" s="37" t="s">
        <v>257</v>
      </c>
      <c r="J36" s="10">
        <v>95</v>
      </c>
      <c r="K36" s="10">
        <v>100</v>
      </c>
      <c r="L36" s="10">
        <v>95</v>
      </c>
      <c r="M36" s="23">
        <v>0</v>
      </c>
      <c r="N36" s="23">
        <v>0</v>
      </c>
      <c r="O36" s="7">
        <f t="shared" si="0"/>
        <v>41.428571428571431</v>
      </c>
    </row>
    <row r="37" spans="2:15" x14ac:dyDescent="0.3">
      <c r="B37" s="9">
        <f t="shared" si="1"/>
        <v>29</v>
      </c>
      <c r="C37" s="9" t="s">
        <v>285</v>
      </c>
      <c r="D37" s="35" t="s">
        <v>289</v>
      </c>
      <c r="E37" s="36" t="s">
        <v>257</v>
      </c>
      <c r="F37" s="36" t="s">
        <v>257</v>
      </c>
      <c r="G37" s="36" t="s">
        <v>257</v>
      </c>
      <c r="H37" s="36" t="s">
        <v>257</v>
      </c>
      <c r="I37" s="37" t="s">
        <v>257</v>
      </c>
      <c r="J37" s="10">
        <v>70</v>
      </c>
      <c r="K37" s="10">
        <v>85</v>
      </c>
      <c r="L37" s="10">
        <v>35</v>
      </c>
      <c r="M37" s="23">
        <v>0</v>
      </c>
      <c r="N37" s="23">
        <v>0</v>
      </c>
      <c r="O37" s="7">
        <f t="shared" si="0"/>
        <v>27.142857142857142</v>
      </c>
    </row>
    <row r="38" spans="2:15" x14ac:dyDescent="0.3">
      <c r="B38" s="9">
        <f t="shared" si="1"/>
        <v>30</v>
      </c>
      <c r="C38" s="9" t="s">
        <v>225</v>
      </c>
      <c r="D38" s="35" t="s">
        <v>290</v>
      </c>
      <c r="E38" s="36" t="s">
        <v>258</v>
      </c>
      <c r="F38" s="36" t="s">
        <v>258</v>
      </c>
      <c r="G38" s="36" t="s">
        <v>258</v>
      </c>
      <c r="H38" s="36" t="s">
        <v>258</v>
      </c>
      <c r="I38" s="37" t="s">
        <v>258</v>
      </c>
      <c r="J38" s="10">
        <v>90</v>
      </c>
      <c r="K38" s="10">
        <v>100</v>
      </c>
      <c r="L38" s="10">
        <v>95</v>
      </c>
      <c r="M38" s="23">
        <v>0</v>
      </c>
      <c r="N38" s="23">
        <v>0</v>
      </c>
      <c r="O38" s="7">
        <f t="shared" si="0"/>
        <v>40.714285714285715</v>
      </c>
    </row>
    <row r="39" spans="2:15" x14ac:dyDescent="0.3">
      <c r="B39" s="9">
        <f t="shared" si="1"/>
        <v>31</v>
      </c>
      <c r="C39" s="9" t="s">
        <v>286</v>
      </c>
      <c r="D39" s="35" t="s">
        <v>291</v>
      </c>
      <c r="E39" s="36" t="s">
        <v>259</v>
      </c>
      <c r="F39" s="36" t="s">
        <v>259</v>
      </c>
      <c r="G39" s="36" t="s">
        <v>259</v>
      </c>
      <c r="H39" s="36" t="s">
        <v>259</v>
      </c>
      <c r="I39" s="37" t="s">
        <v>259</v>
      </c>
      <c r="J39" s="10">
        <v>85</v>
      </c>
      <c r="K39" s="10">
        <v>90</v>
      </c>
      <c r="L39" s="10">
        <v>10</v>
      </c>
      <c r="M39" s="23">
        <v>0</v>
      </c>
      <c r="N39" s="23">
        <v>0</v>
      </c>
      <c r="O39" s="7">
        <f t="shared" si="0"/>
        <v>26.428571428571427</v>
      </c>
    </row>
    <row r="40" spans="2:15" x14ac:dyDescent="0.3">
      <c r="B40" s="9">
        <f t="shared" si="1"/>
        <v>32</v>
      </c>
      <c r="C40" s="9" t="s">
        <v>226</v>
      </c>
      <c r="D40" s="35" t="s">
        <v>292</v>
      </c>
      <c r="E40" s="36" t="s">
        <v>260</v>
      </c>
      <c r="F40" s="36" t="s">
        <v>260</v>
      </c>
      <c r="G40" s="36" t="s">
        <v>260</v>
      </c>
      <c r="H40" s="36" t="s">
        <v>260</v>
      </c>
      <c r="I40" s="37" t="s">
        <v>260</v>
      </c>
      <c r="J40" s="10">
        <v>73</v>
      </c>
      <c r="K40" s="10">
        <v>80</v>
      </c>
      <c r="L40" s="10">
        <v>95</v>
      </c>
      <c r="M40" s="23">
        <v>0</v>
      </c>
      <c r="N40" s="23">
        <v>0</v>
      </c>
      <c r="O40" s="7">
        <f t="shared" si="0"/>
        <v>35.428571428571431</v>
      </c>
    </row>
    <row r="41" spans="2:15" x14ac:dyDescent="0.3">
      <c r="B41" s="9">
        <f t="shared" si="1"/>
        <v>33</v>
      </c>
      <c r="C41" s="9" t="s">
        <v>227</v>
      </c>
      <c r="D41" s="35" t="s">
        <v>293</v>
      </c>
      <c r="E41" s="36" t="s">
        <v>261</v>
      </c>
      <c r="F41" s="36" t="s">
        <v>261</v>
      </c>
      <c r="G41" s="36" t="s">
        <v>261</v>
      </c>
      <c r="H41" s="36" t="s">
        <v>261</v>
      </c>
      <c r="I41" s="37" t="s">
        <v>261</v>
      </c>
      <c r="J41" s="10">
        <v>95</v>
      </c>
      <c r="K41" s="10">
        <v>100</v>
      </c>
      <c r="L41" s="10">
        <v>100</v>
      </c>
      <c r="M41" s="23">
        <v>0</v>
      </c>
      <c r="N41" s="23">
        <v>0</v>
      </c>
      <c r="O41" s="7">
        <f t="shared" si="0"/>
        <v>42.142857142857146</v>
      </c>
    </row>
    <row r="42" spans="2:15" x14ac:dyDescent="0.3">
      <c r="B42" s="9">
        <f t="shared" si="1"/>
        <v>34</v>
      </c>
      <c r="C42" s="9" t="s">
        <v>228</v>
      </c>
      <c r="D42" s="35" t="s">
        <v>294</v>
      </c>
      <c r="E42" s="36" t="s">
        <v>262</v>
      </c>
      <c r="F42" s="36" t="s">
        <v>262</v>
      </c>
      <c r="G42" s="36" t="s">
        <v>262</v>
      </c>
      <c r="H42" s="36" t="s">
        <v>262</v>
      </c>
      <c r="I42" s="37" t="s">
        <v>262</v>
      </c>
      <c r="J42" s="10">
        <v>100</v>
      </c>
      <c r="K42" s="10">
        <v>100</v>
      </c>
      <c r="L42" s="10">
        <v>100</v>
      </c>
      <c r="M42" s="23">
        <v>0</v>
      </c>
      <c r="N42" s="23">
        <v>0</v>
      </c>
      <c r="O42" s="7">
        <f t="shared" si="0"/>
        <v>42.857142857142854</v>
      </c>
    </row>
    <row r="43" spans="2:15" x14ac:dyDescent="0.3">
      <c r="B43" s="9">
        <f t="shared" si="1"/>
        <v>35</v>
      </c>
      <c r="C43" s="9" t="s">
        <v>229</v>
      </c>
      <c r="D43" s="35" t="s">
        <v>295</v>
      </c>
      <c r="E43" s="36" t="s">
        <v>263</v>
      </c>
      <c r="F43" s="36" t="s">
        <v>263</v>
      </c>
      <c r="G43" s="36" t="s">
        <v>263</v>
      </c>
      <c r="H43" s="36" t="s">
        <v>263</v>
      </c>
      <c r="I43" s="37" t="s">
        <v>263</v>
      </c>
      <c r="J43" s="10">
        <v>100</v>
      </c>
      <c r="K43" s="10">
        <v>100</v>
      </c>
      <c r="L43" s="10">
        <v>100</v>
      </c>
      <c r="M43" s="23">
        <v>0</v>
      </c>
      <c r="N43" s="23">
        <v>0</v>
      </c>
      <c r="O43" s="7">
        <f t="shared" si="0"/>
        <v>42.857142857142854</v>
      </c>
    </row>
    <row r="44" spans="2:15" x14ac:dyDescent="0.3">
      <c r="B44" s="9">
        <f t="shared" si="1"/>
        <v>36</v>
      </c>
      <c r="C44" s="9" t="s">
        <v>282</v>
      </c>
      <c r="D44" s="35" t="s">
        <v>296</v>
      </c>
      <c r="E44" s="36" t="s">
        <v>264</v>
      </c>
      <c r="F44" s="36" t="s">
        <v>264</v>
      </c>
      <c r="G44" s="36" t="s">
        <v>264</v>
      </c>
      <c r="H44" s="36" t="s">
        <v>264</v>
      </c>
      <c r="I44" s="37" t="s">
        <v>264</v>
      </c>
      <c r="J44" s="10">
        <v>0</v>
      </c>
      <c r="K44" s="10"/>
      <c r="L44" s="10">
        <v>0</v>
      </c>
      <c r="M44" s="23">
        <v>0</v>
      </c>
      <c r="N44" s="23">
        <v>0</v>
      </c>
      <c r="O44" s="7">
        <f t="shared" si="0"/>
        <v>0</v>
      </c>
    </row>
    <row r="45" spans="2:15" x14ac:dyDescent="0.3">
      <c r="B45" s="9">
        <f t="shared" si="1"/>
        <v>37</v>
      </c>
      <c r="C45" s="4"/>
      <c r="D45" s="30"/>
      <c r="E45" s="30"/>
      <c r="F45" s="30"/>
      <c r="G45" s="30"/>
      <c r="H45" s="30"/>
      <c r="I45" s="30"/>
      <c r="J45" s="10"/>
      <c r="K45" s="10"/>
      <c r="L45" s="10"/>
      <c r="M45" s="10"/>
      <c r="N45" s="10"/>
      <c r="O45" s="7">
        <f t="shared" si="0"/>
        <v>0</v>
      </c>
    </row>
    <row r="46" spans="2:15" x14ac:dyDescent="0.3">
      <c r="B46" s="9">
        <f t="shared" si="1"/>
        <v>38</v>
      </c>
      <c r="C46" s="4"/>
      <c r="D46" s="30"/>
      <c r="E46" s="30"/>
      <c r="F46" s="30"/>
      <c r="G46" s="30"/>
      <c r="H46" s="30"/>
      <c r="I46" s="30"/>
      <c r="J46" s="10"/>
      <c r="K46" s="10"/>
      <c r="L46" s="10"/>
      <c r="M46" s="10"/>
      <c r="N46" s="10"/>
      <c r="O46" s="7">
        <f t="shared" si="0"/>
        <v>0</v>
      </c>
    </row>
    <row r="47" spans="2:15" x14ac:dyDescent="0.3">
      <c r="B47" s="9">
        <f t="shared" si="1"/>
        <v>39</v>
      </c>
      <c r="C47" s="4"/>
      <c r="D47" s="30"/>
      <c r="E47" s="30"/>
      <c r="F47" s="30"/>
      <c r="G47" s="30"/>
      <c r="H47" s="30"/>
      <c r="I47" s="30"/>
      <c r="J47" s="10"/>
      <c r="K47" s="10"/>
      <c r="L47" s="10"/>
      <c r="M47" s="10"/>
      <c r="N47" s="10"/>
      <c r="O47" s="7">
        <f t="shared" si="0"/>
        <v>0</v>
      </c>
    </row>
    <row r="48" spans="2:15" x14ac:dyDescent="0.3">
      <c r="B48" s="9">
        <f t="shared" si="1"/>
        <v>40</v>
      </c>
      <c r="C48" s="4"/>
      <c r="D48" s="30"/>
      <c r="E48" s="30"/>
      <c r="F48" s="30"/>
      <c r="G48" s="30"/>
      <c r="H48" s="30"/>
      <c r="I48" s="30"/>
      <c r="J48" s="10"/>
      <c r="K48" s="10"/>
      <c r="L48" s="10"/>
      <c r="M48" s="10"/>
      <c r="N48" s="10"/>
      <c r="O48" s="7">
        <f t="shared" si="0"/>
        <v>0</v>
      </c>
    </row>
    <row r="49" spans="2:15" x14ac:dyDescent="0.3">
      <c r="B49" s="9">
        <f t="shared" si="1"/>
        <v>41</v>
      </c>
      <c r="C49" s="4"/>
      <c r="D49" s="30"/>
      <c r="E49" s="30"/>
      <c r="F49" s="30"/>
      <c r="G49" s="30"/>
      <c r="H49" s="30"/>
      <c r="I49" s="30"/>
      <c r="J49" s="10"/>
      <c r="K49" s="10"/>
      <c r="L49" s="10"/>
      <c r="M49" s="10"/>
      <c r="N49" s="10"/>
      <c r="O49" s="7">
        <f t="shared" si="0"/>
        <v>0</v>
      </c>
    </row>
    <row r="50" spans="2:15" x14ac:dyDescent="0.3">
      <c r="B50" s="9">
        <f t="shared" si="1"/>
        <v>42</v>
      </c>
      <c r="C50" s="4"/>
      <c r="D50" s="30"/>
      <c r="E50" s="30"/>
      <c r="F50" s="30"/>
      <c r="G50" s="30"/>
      <c r="H50" s="30"/>
      <c r="I50" s="30"/>
      <c r="J50" s="10"/>
      <c r="K50" s="10"/>
      <c r="L50" s="10"/>
      <c r="M50" s="10"/>
      <c r="N50" s="10"/>
      <c r="O50" s="7">
        <f t="shared" si="0"/>
        <v>0</v>
      </c>
    </row>
    <row r="51" spans="2:15" x14ac:dyDescent="0.3">
      <c r="B51" s="9">
        <f t="shared" si="1"/>
        <v>43</v>
      </c>
      <c r="C51" s="4"/>
      <c r="D51" s="30"/>
      <c r="E51" s="30"/>
      <c r="F51" s="30"/>
      <c r="G51" s="30"/>
      <c r="H51" s="30"/>
      <c r="I51" s="30"/>
      <c r="J51" s="10"/>
      <c r="K51" s="10"/>
      <c r="L51" s="10"/>
      <c r="M51" s="10"/>
      <c r="N51" s="10"/>
      <c r="O51" s="7">
        <f t="shared" si="0"/>
        <v>0</v>
      </c>
    </row>
    <row r="52" spans="2:15" x14ac:dyDescent="0.3">
      <c r="B52" s="9">
        <f t="shared" si="1"/>
        <v>44</v>
      </c>
      <c r="C52" s="4"/>
      <c r="D52" s="30"/>
      <c r="E52" s="30"/>
      <c r="F52" s="30"/>
      <c r="G52" s="30"/>
      <c r="H52" s="30"/>
      <c r="I52" s="30"/>
      <c r="J52" s="10"/>
      <c r="K52" s="10"/>
      <c r="L52" s="10"/>
      <c r="M52" s="10"/>
      <c r="N52" s="10"/>
      <c r="O52" s="7">
        <f t="shared" si="0"/>
        <v>0</v>
      </c>
    </row>
    <row r="53" spans="2:15" x14ac:dyDescent="0.3">
      <c r="B53" s="9">
        <f t="shared" si="1"/>
        <v>45</v>
      </c>
      <c r="C53" s="13"/>
      <c r="D53" s="31"/>
      <c r="E53" s="32"/>
      <c r="F53" s="32"/>
      <c r="G53" s="32"/>
      <c r="H53" s="32"/>
      <c r="I53" s="33"/>
      <c r="J53" s="2"/>
      <c r="K53" s="2"/>
      <c r="L53" s="2"/>
      <c r="M53" s="2"/>
      <c r="N53" s="2"/>
      <c r="O53" s="7">
        <f t="shared" si="0"/>
        <v>0</v>
      </c>
    </row>
    <row r="54" spans="2:15" x14ac:dyDescent="0.3">
      <c r="C54" s="25"/>
      <c r="D54" s="25"/>
      <c r="E54" s="8"/>
      <c r="H54" s="34" t="s">
        <v>19</v>
      </c>
      <c r="I54" s="34"/>
      <c r="J54" s="14">
        <f>COUNTIF(J9:J53,"&gt;=70")</f>
        <v>34</v>
      </c>
      <c r="K54" s="14">
        <f t="shared" ref="K54:N54" si="2">COUNTIF(K9:K53,"&gt;=70")</f>
        <v>31</v>
      </c>
      <c r="L54" s="14">
        <f t="shared" si="2"/>
        <v>28</v>
      </c>
      <c r="M54" s="14">
        <f t="shared" si="2"/>
        <v>0</v>
      </c>
      <c r="N54" s="14">
        <f t="shared" si="2"/>
        <v>0</v>
      </c>
      <c r="O54" s="18">
        <f t="shared" ref="O54" si="3">COUNTIF(O9:O48,"&gt;=70")</f>
        <v>0</v>
      </c>
    </row>
    <row r="55" spans="2:15" x14ac:dyDescent="0.3">
      <c r="C55" s="25"/>
      <c r="D55" s="25"/>
      <c r="E55" s="12"/>
      <c r="H55" s="29" t="s">
        <v>20</v>
      </c>
      <c r="I55" s="29"/>
      <c r="J55" s="15">
        <f>COUNTIF(J9:J53,"&lt;70")</f>
        <v>2</v>
      </c>
      <c r="K55" s="15">
        <f t="shared" ref="K55:O55" si="4">COUNTIF(K9:K53,"&lt;70")</f>
        <v>3</v>
      </c>
      <c r="L55" s="15">
        <f t="shared" si="4"/>
        <v>8</v>
      </c>
      <c r="M55" s="15">
        <f t="shared" si="4"/>
        <v>36</v>
      </c>
      <c r="N55" s="15">
        <f t="shared" si="4"/>
        <v>36</v>
      </c>
      <c r="O55" s="15">
        <f t="shared" si="4"/>
        <v>45</v>
      </c>
    </row>
    <row r="56" spans="2:15" x14ac:dyDescent="0.3">
      <c r="C56" s="25"/>
      <c r="D56" s="25"/>
      <c r="E56" s="25"/>
      <c r="H56" s="29" t="s">
        <v>21</v>
      </c>
      <c r="I56" s="29"/>
      <c r="J56" s="15">
        <f>COUNT(J9:J53)</f>
        <v>36</v>
      </c>
      <c r="K56" s="15">
        <f t="shared" ref="K56:O56" si="5">COUNT(K9:K53)</f>
        <v>34</v>
      </c>
      <c r="L56" s="15">
        <f t="shared" si="5"/>
        <v>36</v>
      </c>
      <c r="M56" s="15">
        <f t="shared" si="5"/>
        <v>36</v>
      </c>
      <c r="N56" s="15">
        <f t="shared" si="5"/>
        <v>36</v>
      </c>
      <c r="O56" s="15">
        <f t="shared" si="5"/>
        <v>45</v>
      </c>
    </row>
    <row r="57" spans="2:15" x14ac:dyDescent="0.3">
      <c r="C57" s="25"/>
      <c r="D57" s="25"/>
      <c r="E57" s="8"/>
      <c r="F57" s="5"/>
      <c r="H57" s="26" t="s">
        <v>16</v>
      </c>
      <c r="I57" s="26"/>
      <c r="J57" s="16">
        <f>J54/J56</f>
        <v>0.94444444444444442</v>
      </c>
      <c r="K57" s="17">
        <f t="shared" ref="K57:O57" si="6">K54/K56</f>
        <v>0.91176470588235292</v>
      </c>
      <c r="L57" s="17">
        <f t="shared" si="6"/>
        <v>0.77777777777777779</v>
      </c>
      <c r="M57" s="17">
        <f t="shared" si="6"/>
        <v>0</v>
      </c>
      <c r="N57" s="17">
        <f t="shared" si="6"/>
        <v>0</v>
      </c>
      <c r="O57" s="17">
        <f t="shared" si="6"/>
        <v>0</v>
      </c>
    </row>
    <row r="58" spans="2:15" x14ac:dyDescent="0.3">
      <c r="C58" s="25"/>
      <c r="D58" s="25"/>
      <c r="E58" s="8"/>
      <c r="F58" s="5"/>
      <c r="H58" s="26" t="s">
        <v>17</v>
      </c>
      <c r="I58" s="26"/>
      <c r="J58" s="16">
        <f>J55/J56</f>
        <v>5.5555555555555552E-2</v>
      </c>
      <c r="K58" s="16">
        <f t="shared" ref="K58:O58" si="7">K55/K56</f>
        <v>8.8235294117647065E-2</v>
      </c>
      <c r="L58" s="17">
        <f t="shared" si="7"/>
        <v>0.22222222222222221</v>
      </c>
      <c r="M58" s="17">
        <f t="shared" si="7"/>
        <v>1</v>
      </c>
      <c r="N58" s="17">
        <f t="shared" si="7"/>
        <v>1</v>
      </c>
      <c r="O58" s="17">
        <f t="shared" si="7"/>
        <v>1</v>
      </c>
    </row>
    <row r="59" spans="2:15" x14ac:dyDescent="0.3">
      <c r="C59" s="25"/>
      <c r="D59" s="25"/>
      <c r="E59" s="12"/>
      <c r="F59" s="5"/>
    </row>
    <row r="60" spans="2:15" x14ac:dyDescent="0.3">
      <c r="C60" s="8"/>
      <c r="D60" s="8"/>
      <c r="E60" s="12"/>
      <c r="F60" s="5"/>
    </row>
    <row r="61" spans="2:15" x14ac:dyDescent="0.3">
      <c r="J61" s="27"/>
      <c r="K61" s="27"/>
      <c r="L61" s="27"/>
      <c r="M61" s="27"/>
      <c r="N61" s="27"/>
    </row>
    <row r="62" spans="2:15" x14ac:dyDescent="0.3">
      <c r="J62" s="28" t="s">
        <v>18</v>
      </c>
      <c r="K62" s="28"/>
      <c r="L62" s="28"/>
      <c r="M62" s="28"/>
      <c r="N62" s="28"/>
    </row>
  </sheetData>
  <mergeCells count="66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W10" sqref="W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</row>
    <row r="3" spans="2:18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1"/>
      <c r="R3" s="11"/>
    </row>
    <row r="4" spans="2:18" x14ac:dyDescent="0.3">
      <c r="C4" t="s">
        <v>0</v>
      </c>
      <c r="D4" s="40" t="s">
        <v>311</v>
      </c>
      <c r="E4" s="40"/>
      <c r="F4" s="40"/>
      <c r="G4" s="40"/>
      <c r="I4" t="s">
        <v>1</v>
      </c>
      <c r="J4" s="41" t="s">
        <v>313</v>
      </c>
      <c r="K4" s="41"/>
      <c r="M4" t="s">
        <v>2</v>
      </c>
      <c r="N4" s="45">
        <v>45050</v>
      </c>
      <c r="O4" s="45"/>
    </row>
    <row r="5" spans="2:18" ht="6.75" customHeight="1" x14ac:dyDescent="0.3">
      <c r="D5" s="3"/>
      <c r="E5" s="3"/>
      <c r="F5" s="3"/>
      <c r="G5" s="3"/>
    </row>
    <row r="6" spans="2:18" x14ac:dyDescent="0.3">
      <c r="C6" t="s">
        <v>3</v>
      </c>
      <c r="D6" s="41" t="s">
        <v>312</v>
      </c>
      <c r="E6" s="41"/>
      <c r="F6" s="41"/>
      <c r="G6" s="41"/>
      <c r="I6" s="42" t="s">
        <v>22</v>
      </c>
      <c r="J6" s="42"/>
      <c r="K6" s="43" t="s">
        <v>27</v>
      </c>
      <c r="L6" s="43"/>
      <c r="M6" s="43"/>
      <c r="N6" s="43"/>
      <c r="O6" s="43"/>
      <c r="P6" s="43"/>
    </row>
    <row r="7" spans="2:18" ht="11.25" customHeight="1" x14ac:dyDescent="0.3"/>
    <row r="8" spans="2:18" x14ac:dyDescent="0.3">
      <c r="B8" s="2" t="s">
        <v>4</v>
      </c>
      <c r="C8" s="2" t="s">
        <v>6</v>
      </c>
      <c r="D8" s="44" t="s">
        <v>5</v>
      </c>
      <c r="E8" s="44"/>
      <c r="F8" s="44"/>
      <c r="G8" s="44"/>
      <c r="H8" s="44"/>
      <c r="I8" s="44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.6" x14ac:dyDescent="0.3">
      <c r="B9" s="9">
        <v>1</v>
      </c>
      <c r="C9" s="20" t="s">
        <v>50</v>
      </c>
      <c r="D9" s="35" t="s">
        <v>167</v>
      </c>
      <c r="E9" s="36" t="s">
        <v>83</v>
      </c>
      <c r="F9" s="36" t="s">
        <v>84</v>
      </c>
      <c r="G9" s="36" t="s">
        <v>82</v>
      </c>
      <c r="H9" s="36" t="s">
        <v>83</v>
      </c>
      <c r="I9" s="37" t="s">
        <v>84</v>
      </c>
      <c r="J9" s="19">
        <v>95</v>
      </c>
      <c r="K9" s="19">
        <v>100</v>
      </c>
      <c r="L9" s="19">
        <v>100</v>
      </c>
      <c r="M9" s="19">
        <v>90</v>
      </c>
      <c r="N9" s="19">
        <v>0</v>
      </c>
      <c r="O9" s="19">
        <v>0</v>
      </c>
      <c r="P9" s="19">
        <v>0</v>
      </c>
      <c r="Q9" s="7">
        <f>SUM(J9:P9)/7</f>
        <v>55</v>
      </c>
    </row>
    <row r="10" spans="2:18" ht="15.6" x14ac:dyDescent="0.3">
      <c r="B10" s="9">
        <f>B9+1</f>
        <v>2</v>
      </c>
      <c r="C10" s="20" t="s">
        <v>51</v>
      </c>
      <c r="D10" s="35" t="s">
        <v>168</v>
      </c>
      <c r="E10" s="36" t="s">
        <v>86</v>
      </c>
      <c r="F10" s="36" t="s">
        <v>87</v>
      </c>
      <c r="G10" s="36" t="s">
        <v>85</v>
      </c>
      <c r="H10" s="36" t="s">
        <v>86</v>
      </c>
      <c r="I10" s="37" t="s">
        <v>87</v>
      </c>
      <c r="J10" s="19">
        <v>100</v>
      </c>
      <c r="K10" s="19">
        <v>85</v>
      </c>
      <c r="L10" s="19">
        <v>90</v>
      </c>
      <c r="M10" s="19">
        <v>90</v>
      </c>
      <c r="N10" s="19">
        <v>0</v>
      </c>
      <c r="O10" s="19">
        <v>0</v>
      </c>
      <c r="P10" s="19">
        <v>0</v>
      </c>
      <c r="Q10" s="7">
        <f t="shared" ref="Q10:Q48" si="0">SUM(J10:P10)/7</f>
        <v>52.142857142857146</v>
      </c>
    </row>
    <row r="11" spans="2:18" ht="15.6" x14ac:dyDescent="0.3">
      <c r="B11" s="9">
        <f t="shared" ref="B11:B53" si="1">B10+1</f>
        <v>3</v>
      </c>
      <c r="C11" s="20" t="s">
        <v>52</v>
      </c>
      <c r="D11" s="35" t="s">
        <v>169</v>
      </c>
      <c r="E11" s="36" t="s">
        <v>89</v>
      </c>
      <c r="F11" s="36" t="s">
        <v>90</v>
      </c>
      <c r="G11" s="36" t="s">
        <v>88</v>
      </c>
      <c r="H11" s="36" t="s">
        <v>89</v>
      </c>
      <c r="I11" s="37" t="s">
        <v>90</v>
      </c>
      <c r="J11" s="19">
        <v>95</v>
      </c>
      <c r="K11" s="19">
        <v>85</v>
      </c>
      <c r="L11" s="19">
        <v>95</v>
      </c>
      <c r="M11" s="19">
        <v>70</v>
      </c>
      <c r="N11" s="19">
        <v>0</v>
      </c>
      <c r="O11" s="19">
        <v>0</v>
      </c>
      <c r="P11" s="19">
        <v>0</v>
      </c>
      <c r="Q11" s="7">
        <f t="shared" si="0"/>
        <v>49.285714285714285</v>
      </c>
    </row>
    <row r="12" spans="2:18" ht="15.6" x14ac:dyDescent="0.3">
      <c r="B12" s="9">
        <f t="shared" si="1"/>
        <v>4</v>
      </c>
      <c r="C12" s="20" t="s">
        <v>53</v>
      </c>
      <c r="D12" s="35" t="s">
        <v>170</v>
      </c>
      <c r="E12" s="36" t="s">
        <v>92</v>
      </c>
      <c r="F12" s="36" t="s">
        <v>93</v>
      </c>
      <c r="G12" s="36" t="s">
        <v>91</v>
      </c>
      <c r="H12" s="36" t="s">
        <v>92</v>
      </c>
      <c r="I12" s="37" t="s">
        <v>93</v>
      </c>
      <c r="J12" s="10">
        <v>0</v>
      </c>
      <c r="K12" s="10">
        <v>0</v>
      </c>
      <c r="L12" s="10">
        <v>100</v>
      </c>
      <c r="M12" s="10">
        <v>10</v>
      </c>
      <c r="N12" s="10">
        <v>0</v>
      </c>
      <c r="O12" s="10">
        <v>0</v>
      </c>
      <c r="P12" s="10">
        <v>0</v>
      </c>
      <c r="Q12" s="7">
        <f t="shared" si="0"/>
        <v>15.714285714285714</v>
      </c>
    </row>
    <row r="13" spans="2:18" ht="15.6" x14ac:dyDescent="0.3">
      <c r="B13" s="9">
        <f t="shared" si="1"/>
        <v>5</v>
      </c>
      <c r="C13" s="20" t="s">
        <v>54</v>
      </c>
      <c r="D13" s="35" t="s">
        <v>171</v>
      </c>
      <c r="E13" s="36" t="s">
        <v>95</v>
      </c>
      <c r="F13" s="36" t="s">
        <v>96</v>
      </c>
      <c r="G13" s="36" t="s">
        <v>94</v>
      </c>
      <c r="H13" s="36" t="s">
        <v>95</v>
      </c>
      <c r="I13" s="37" t="s">
        <v>96</v>
      </c>
      <c r="J13" s="10">
        <v>85</v>
      </c>
      <c r="K13" s="10">
        <v>85</v>
      </c>
      <c r="L13" s="10">
        <v>90</v>
      </c>
      <c r="M13" s="10">
        <v>100</v>
      </c>
      <c r="N13" s="10">
        <v>0</v>
      </c>
      <c r="O13" s="10">
        <v>0</v>
      </c>
      <c r="P13" s="10">
        <v>0</v>
      </c>
      <c r="Q13" s="7">
        <f t="shared" si="0"/>
        <v>51.428571428571431</v>
      </c>
    </row>
    <row r="14" spans="2:18" ht="15.6" x14ac:dyDescent="0.3">
      <c r="B14" s="9">
        <f t="shared" si="1"/>
        <v>6</v>
      </c>
      <c r="C14" s="20" t="s">
        <v>55</v>
      </c>
      <c r="D14" s="35" t="s">
        <v>172</v>
      </c>
      <c r="E14" s="36" t="s">
        <v>98</v>
      </c>
      <c r="F14" s="36" t="s">
        <v>99</v>
      </c>
      <c r="G14" s="36" t="s">
        <v>97</v>
      </c>
      <c r="H14" s="36" t="s">
        <v>98</v>
      </c>
      <c r="I14" s="37" t="s">
        <v>99</v>
      </c>
      <c r="J14" s="10">
        <v>100</v>
      </c>
      <c r="K14" s="10">
        <v>75</v>
      </c>
      <c r="L14" s="10">
        <v>90</v>
      </c>
      <c r="M14" s="10">
        <v>90</v>
      </c>
      <c r="N14" s="10">
        <v>0</v>
      </c>
      <c r="O14" s="10">
        <v>0</v>
      </c>
      <c r="P14" s="10">
        <v>0</v>
      </c>
      <c r="Q14" s="7">
        <f t="shared" si="0"/>
        <v>50.714285714285715</v>
      </c>
    </row>
    <row r="15" spans="2:18" ht="15.6" x14ac:dyDescent="0.3">
      <c r="B15" s="9">
        <f t="shared" si="1"/>
        <v>7</v>
      </c>
      <c r="C15" s="20" t="s">
        <v>56</v>
      </c>
      <c r="D15" s="35" t="s">
        <v>173</v>
      </c>
      <c r="E15" s="36" t="s">
        <v>101</v>
      </c>
      <c r="F15" s="36" t="s">
        <v>102</v>
      </c>
      <c r="G15" s="36" t="s">
        <v>100</v>
      </c>
      <c r="H15" s="36" t="s">
        <v>101</v>
      </c>
      <c r="I15" s="37" t="s">
        <v>102</v>
      </c>
      <c r="J15" s="10">
        <v>100</v>
      </c>
      <c r="K15" s="10">
        <v>100</v>
      </c>
      <c r="L15" s="10">
        <v>90</v>
      </c>
      <c r="M15" s="10">
        <v>95</v>
      </c>
      <c r="N15" s="10">
        <v>0</v>
      </c>
      <c r="O15" s="10">
        <v>0</v>
      </c>
      <c r="P15" s="10">
        <v>0</v>
      </c>
      <c r="Q15" s="7">
        <f t="shared" si="0"/>
        <v>55</v>
      </c>
    </row>
    <row r="16" spans="2:18" ht="15.6" x14ac:dyDescent="0.3">
      <c r="B16" s="9">
        <f t="shared" si="1"/>
        <v>8</v>
      </c>
      <c r="C16" s="20" t="s">
        <v>57</v>
      </c>
      <c r="D16" s="35" t="s">
        <v>174</v>
      </c>
      <c r="E16" s="36" t="s">
        <v>104</v>
      </c>
      <c r="F16" s="36" t="s">
        <v>105</v>
      </c>
      <c r="G16" s="36" t="s">
        <v>103</v>
      </c>
      <c r="H16" s="36" t="s">
        <v>104</v>
      </c>
      <c r="I16" s="37" t="s">
        <v>105</v>
      </c>
      <c r="J16" s="10">
        <v>100</v>
      </c>
      <c r="K16" s="10">
        <v>70</v>
      </c>
      <c r="L16" s="10">
        <v>80</v>
      </c>
      <c r="M16" s="10">
        <v>80</v>
      </c>
      <c r="N16" s="10">
        <v>0</v>
      </c>
      <c r="O16" s="10">
        <v>0</v>
      </c>
      <c r="P16" s="10">
        <v>0</v>
      </c>
      <c r="Q16" s="7">
        <f t="shared" si="0"/>
        <v>47.142857142857146</v>
      </c>
    </row>
    <row r="17" spans="2:17" ht="15.6" x14ac:dyDescent="0.3">
      <c r="B17" s="9">
        <f t="shared" si="1"/>
        <v>9</v>
      </c>
      <c r="C17" s="20" t="s">
        <v>58</v>
      </c>
      <c r="D17" s="35" t="s">
        <v>175</v>
      </c>
      <c r="E17" s="36" t="s">
        <v>37</v>
      </c>
      <c r="F17" s="36" t="s">
        <v>107</v>
      </c>
      <c r="G17" s="36" t="s">
        <v>106</v>
      </c>
      <c r="H17" s="36" t="s">
        <v>37</v>
      </c>
      <c r="I17" s="37" t="s">
        <v>107</v>
      </c>
      <c r="J17" s="10">
        <v>85</v>
      </c>
      <c r="K17" s="10">
        <v>95</v>
      </c>
      <c r="L17" s="10">
        <v>95</v>
      </c>
      <c r="M17" s="10">
        <v>80</v>
      </c>
      <c r="N17" s="10">
        <v>0</v>
      </c>
      <c r="O17" s="10">
        <v>0</v>
      </c>
      <c r="P17" s="10">
        <v>0</v>
      </c>
      <c r="Q17" s="7">
        <f t="shared" si="0"/>
        <v>50.714285714285715</v>
      </c>
    </row>
    <row r="18" spans="2:17" ht="15.6" x14ac:dyDescent="0.3">
      <c r="B18" s="9">
        <f t="shared" si="1"/>
        <v>10</v>
      </c>
      <c r="C18" s="20" t="s">
        <v>59</v>
      </c>
      <c r="D18" s="35" t="s">
        <v>176</v>
      </c>
      <c r="E18" s="36" t="s">
        <v>109</v>
      </c>
      <c r="F18" s="36" t="s">
        <v>110</v>
      </c>
      <c r="G18" s="36" t="s">
        <v>108</v>
      </c>
      <c r="H18" s="36" t="s">
        <v>109</v>
      </c>
      <c r="I18" s="37" t="s">
        <v>110</v>
      </c>
      <c r="J18" s="10">
        <v>75</v>
      </c>
      <c r="K18" s="10">
        <v>70</v>
      </c>
      <c r="L18" s="10">
        <v>80</v>
      </c>
      <c r="M18" s="10">
        <v>80</v>
      </c>
      <c r="N18" s="10">
        <v>0</v>
      </c>
      <c r="O18" s="10">
        <v>0</v>
      </c>
      <c r="P18" s="10">
        <v>0</v>
      </c>
      <c r="Q18" s="7">
        <f t="shared" si="0"/>
        <v>43.571428571428569</v>
      </c>
    </row>
    <row r="19" spans="2:17" ht="15.6" x14ac:dyDescent="0.3">
      <c r="B19" s="9">
        <f t="shared" si="1"/>
        <v>11</v>
      </c>
      <c r="C19" s="20" t="s">
        <v>60</v>
      </c>
      <c r="D19" s="35" t="s">
        <v>177</v>
      </c>
      <c r="E19" s="36" t="s">
        <v>112</v>
      </c>
      <c r="F19" s="36" t="s">
        <v>113</v>
      </c>
      <c r="G19" s="36" t="s">
        <v>111</v>
      </c>
      <c r="H19" s="36" t="s">
        <v>112</v>
      </c>
      <c r="I19" s="37" t="s">
        <v>113</v>
      </c>
      <c r="J19" s="10">
        <v>100</v>
      </c>
      <c r="K19" s="10">
        <v>100</v>
      </c>
      <c r="L19" s="10">
        <v>100</v>
      </c>
      <c r="M19" s="10">
        <v>90</v>
      </c>
      <c r="N19" s="10">
        <v>0</v>
      </c>
      <c r="O19" s="10">
        <v>0</v>
      </c>
      <c r="P19" s="10">
        <v>0</v>
      </c>
      <c r="Q19" s="7">
        <f t="shared" si="0"/>
        <v>55.714285714285715</v>
      </c>
    </row>
    <row r="20" spans="2:17" ht="15.6" x14ac:dyDescent="0.3">
      <c r="B20" s="9">
        <f t="shared" si="1"/>
        <v>12</v>
      </c>
      <c r="C20" s="20" t="s">
        <v>61</v>
      </c>
      <c r="D20" s="35" t="s">
        <v>178</v>
      </c>
      <c r="E20" s="36" t="s">
        <v>115</v>
      </c>
      <c r="F20" s="36" t="s">
        <v>116</v>
      </c>
      <c r="G20" s="36" t="s">
        <v>114</v>
      </c>
      <c r="H20" s="36" t="s">
        <v>115</v>
      </c>
      <c r="I20" s="37" t="s">
        <v>116</v>
      </c>
      <c r="J20" s="10">
        <v>100</v>
      </c>
      <c r="K20" s="10">
        <v>90</v>
      </c>
      <c r="L20" s="10">
        <v>90</v>
      </c>
      <c r="M20" s="10">
        <v>85</v>
      </c>
      <c r="N20" s="10">
        <v>0</v>
      </c>
      <c r="O20" s="10">
        <v>0</v>
      </c>
      <c r="P20" s="10">
        <v>0</v>
      </c>
      <c r="Q20" s="7">
        <f t="shared" si="0"/>
        <v>52.142857142857146</v>
      </c>
    </row>
    <row r="21" spans="2:17" ht="15.6" x14ac:dyDescent="0.3">
      <c r="B21" s="9">
        <f t="shared" si="1"/>
        <v>13</v>
      </c>
      <c r="C21" s="20" t="s">
        <v>62</v>
      </c>
      <c r="D21" s="35" t="s">
        <v>179</v>
      </c>
      <c r="E21" s="36" t="s">
        <v>37</v>
      </c>
      <c r="F21" s="36" t="s">
        <v>117</v>
      </c>
      <c r="G21" s="36" t="s">
        <v>39</v>
      </c>
      <c r="H21" s="36" t="s">
        <v>37</v>
      </c>
      <c r="I21" s="37" t="s">
        <v>117</v>
      </c>
      <c r="J21" s="10">
        <v>85</v>
      </c>
      <c r="K21" s="10">
        <v>85</v>
      </c>
      <c r="L21" s="10">
        <v>100</v>
      </c>
      <c r="M21" s="10">
        <v>80</v>
      </c>
      <c r="N21" s="10">
        <v>0</v>
      </c>
      <c r="O21" s="10">
        <v>0</v>
      </c>
      <c r="P21" s="10">
        <v>0</v>
      </c>
      <c r="Q21" s="7">
        <f t="shared" si="0"/>
        <v>50</v>
      </c>
    </row>
    <row r="22" spans="2:17" ht="15.6" x14ac:dyDescent="0.3">
      <c r="B22" s="9">
        <f t="shared" si="1"/>
        <v>14</v>
      </c>
      <c r="C22" s="20" t="s">
        <v>63</v>
      </c>
      <c r="D22" s="35" t="s">
        <v>180</v>
      </c>
      <c r="E22" s="36" t="s">
        <v>118</v>
      </c>
      <c r="F22" s="36" t="s">
        <v>119</v>
      </c>
      <c r="G22" s="36" t="s">
        <v>39</v>
      </c>
      <c r="H22" s="36" t="s">
        <v>118</v>
      </c>
      <c r="I22" s="37" t="s">
        <v>119</v>
      </c>
      <c r="J22" s="10">
        <v>100</v>
      </c>
      <c r="K22" s="10">
        <v>100</v>
      </c>
      <c r="L22" s="10">
        <v>100</v>
      </c>
      <c r="M22" s="10">
        <v>75</v>
      </c>
      <c r="N22" s="10">
        <v>0</v>
      </c>
      <c r="O22" s="10">
        <v>0</v>
      </c>
      <c r="P22" s="10">
        <v>0</v>
      </c>
      <c r="Q22" s="7">
        <f t="shared" si="0"/>
        <v>53.571428571428569</v>
      </c>
    </row>
    <row r="23" spans="2:17" ht="15.6" x14ac:dyDescent="0.3">
      <c r="B23" s="9">
        <f t="shared" si="1"/>
        <v>15</v>
      </c>
      <c r="C23" s="20" t="s">
        <v>64</v>
      </c>
      <c r="D23" s="35" t="s">
        <v>181</v>
      </c>
      <c r="E23" s="36" t="s">
        <v>108</v>
      </c>
      <c r="F23" s="36" t="s">
        <v>121</v>
      </c>
      <c r="G23" s="36" t="s">
        <v>120</v>
      </c>
      <c r="H23" s="36" t="s">
        <v>108</v>
      </c>
      <c r="I23" s="37" t="s">
        <v>121</v>
      </c>
      <c r="J23" s="10">
        <v>90</v>
      </c>
      <c r="K23" s="10">
        <v>100</v>
      </c>
      <c r="L23" s="10">
        <v>100</v>
      </c>
      <c r="M23" s="10">
        <v>90</v>
      </c>
      <c r="N23" s="10">
        <v>0</v>
      </c>
      <c r="O23" s="10">
        <v>0</v>
      </c>
      <c r="P23" s="10">
        <v>0</v>
      </c>
      <c r="Q23" s="7">
        <f t="shared" si="0"/>
        <v>54.285714285714285</v>
      </c>
    </row>
    <row r="24" spans="2:17" ht="15.6" x14ac:dyDescent="0.3">
      <c r="B24" s="9">
        <f t="shared" si="1"/>
        <v>16</v>
      </c>
      <c r="C24" s="20" t="s">
        <v>65</v>
      </c>
      <c r="D24" s="35" t="s">
        <v>182</v>
      </c>
      <c r="E24" s="36" t="s">
        <v>123</v>
      </c>
      <c r="F24" s="36" t="s">
        <v>124</v>
      </c>
      <c r="G24" s="36" t="s">
        <v>122</v>
      </c>
      <c r="H24" s="36" t="s">
        <v>123</v>
      </c>
      <c r="I24" s="37" t="s">
        <v>124</v>
      </c>
      <c r="J24" s="10">
        <v>90</v>
      </c>
      <c r="K24" s="10">
        <v>100</v>
      </c>
      <c r="L24" s="10">
        <v>95</v>
      </c>
      <c r="M24" s="10">
        <v>90</v>
      </c>
      <c r="N24" s="10">
        <v>0</v>
      </c>
      <c r="O24" s="10">
        <v>0</v>
      </c>
      <c r="P24" s="10">
        <v>0</v>
      </c>
      <c r="Q24" s="7">
        <f t="shared" si="0"/>
        <v>53.571428571428569</v>
      </c>
    </row>
    <row r="25" spans="2:17" ht="15.6" x14ac:dyDescent="0.3">
      <c r="B25" s="9">
        <f t="shared" si="1"/>
        <v>17</v>
      </c>
      <c r="C25" s="20" t="s">
        <v>66</v>
      </c>
      <c r="D25" s="35" t="s">
        <v>183</v>
      </c>
      <c r="E25" s="36" t="s">
        <v>125</v>
      </c>
      <c r="F25" s="36" t="s">
        <v>126</v>
      </c>
      <c r="G25" s="36" t="s">
        <v>101</v>
      </c>
      <c r="H25" s="36" t="s">
        <v>125</v>
      </c>
      <c r="I25" s="37" t="s">
        <v>126</v>
      </c>
      <c r="J25" s="10">
        <v>90</v>
      </c>
      <c r="K25" s="10">
        <v>90</v>
      </c>
      <c r="L25" s="10">
        <v>90</v>
      </c>
      <c r="M25" s="10">
        <v>90</v>
      </c>
      <c r="N25" s="10">
        <v>0</v>
      </c>
      <c r="O25" s="10">
        <v>0</v>
      </c>
      <c r="P25" s="10">
        <v>0</v>
      </c>
      <c r="Q25" s="7">
        <f t="shared" si="0"/>
        <v>51.428571428571431</v>
      </c>
    </row>
    <row r="26" spans="2:17" ht="15.6" x14ac:dyDescent="0.3">
      <c r="B26" s="9">
        <f t="shared" si="1"/>
        <v>18</v>
      </c>
      <c r="C26" s="20" t="s">
        <v>67</v>
      </c>
      <c r="D26" s="35" t="s">
        <v>184</v>
      </c>
      <c r="E26" s="36" t="s">
        <v>128</v>
      </c>
      <c r="F26" s="36" t="s">
        <v>129</v>
      </c>
      <c r="G26" s="36" t="s">
        <v>127</v>
      </c>
      <c r="H26" s="36" t="s">
        <v>128</v>
      </c>
      <c r="I26" s="37" t="s">
        <v>129</v>
      </c>
      <c r="J26" s="10">
        <v>0</v>
      </c>
      <c r="K26" s="10">
        <v>0</v>
      </c>
      <c r="L26" s="10">
        <v>100</v>
      </c>
      <c r="M26" s="10">
        <v>10</v>
      </c>
      <c r="N26" s="10">
        <v>0</v>
      </c>
      <c r="O26" s="10">
        <v>0</v>
      </c>
      <c r="P26" s="10">
        <v>0</v>
      </c>
      <c r="Q26" s="7">
        <f t="shared" si="0"/>
        <v>15.714285714285714</v>
      </c>
    </row>
    <row r="27" spans="2:17" ht="15.6" x14ac:dyDescent="0.3">
      <c r="B27" s="9">
        <f t="shared" si="1"/>
        <v>19</v>
      </c>
      <c r="C27" s="20" t="s">
        <v>68</v>
      </c>
      <c r="D27" s="35" t="s">
        <v>185</v>
      </c>
      <c r="E27" s="36" t="s">
        <v>131</v>
      </c>
      <c r="F27" s="36" t="s">
        <v>132</v>
      </c>
      <c r="G27" s="36" t="s">
        <v>130</v>
      </c>
      <c r="H27" s="36" t="s">
        <v>131</v>
      </c>
      <c r="I27" s="37" t="s">
        <v>132</v>
      </c>
      <c r="J27" s="10">
        <v>100</v>
      </c>
      <c r="K27" s="10">
        <v>85</v>
      </c>
      <c r="L27" s="10">
        <v>100</v>
      </c>
      <c r="M27" s="10">
        <v>90</v>
      </c>
      <c r="N27" s="23">
        <v>0</v>
      </c>
      <c r="O27" s="23">
        <v>0</v>
      </c>
      <c r="P27" s="23">
        <v>0</v>
      </c>
      <c r="Q27" s="7">
        <f t="shared" si="0"/>
        <v>53.571428571428569</v>
      </c>
    </row>
    <row r="28" spans="2:17" ht="15.6" x14ac:dyDescent="0.3">
      <c r="B28" s="9">
        <f t="shared" si="1"/>
        <v>20</v>
      </c>
      <c r="C28" s="20" t="s">
        <v>69</v>
      </c>
      <c r="D28" s="35" t="s">
        <v>186</v>
      </c>
      <c r="E28" s="36" t="s">
        <v>134</v>
      </c>
      <c r="F28" s="36" t="s">
        <v>135</v>
      </c>
      <c r="G28" s="36" t="s">
        <v>133</v>
      </c>
      <c r="H28" s="36" t="s">
        <v>134</v>
      </c>
      <c r="I28" s="37" t="s">
        <v>135</v>
      </c>
      <c r="J28" s="10">
        <v>80</v>
      </c>
      <c r="K28" s="10">
        <v>90</v>
      </c>
      <c r="L28" s="10">
        <v>90</v>
      </c>
      <c r="M28" s="10">
        <v>90</v>
      </c>
      <c r="N28" s="23">
        <v>0</v>
      </c>
      <c r="O28" s="23">
        <v>0</v>
      </c>
      <c r="P28" s="23">
        <v>0</v>
      </c>
      <c r="Q28" s="7">
        <f t="shared" si="0"/>
        <v>50</v>
      </c>
    </row>
    <row r="29" spans="2:17" ht="15.6" x14ac:dyDescent="0.3">
      <c r="B29" s="9">
        <f t="shared" si="1"/>
        <v>21</v>
      </c>
      <c r="C29" s="20" t="s">
        <v>70</v>
      </c>
      <c r="D29" s="35" t="s">
        <v>187</v>
      </c>
      <c r="E29" s="36" t="s">
        <v>137</v>
      </c>
      <c r="F29" s="36" t="s">
        <v>138</v>
      </c>
      <c r="G29" s="36" t="s">
        <v>136</v>
      </c>
      <c r="H29" s="36" t="s">
        <v>137</v>
      </c>
      <c r="I29" s="37" t="s">
        <v>138</v>
      </c>
      <c r="J29" s="10">
        <v>95</v>
      </c>
      <c r="K29" s="10">
        <v>85</v>
      </c>
      <c r="L29" s="10">
        <v>100</v>
      </c>
      <c r="M29" s="10">
        <v>90</v>
      </c>
      <c r="N29" s="23">
        <v>0</v>
      </c>
      <c r="O29" s="23">
        <v>0</v>
      </c>
      <c r="P29" s="23">
        <v>0</v>
      </c>
      <c r="Q29" s="7">
        <f t="shared" si="0"/>
        <v>52.857142857142854</v>
      </c>
    </row>
    <row r="30" spans="2:17" ht="15.6" x14ac:dyDescent="0.3">
      <c r="B30" s="9">
        <f t="shared" si="1"/>
        <v>22</v>
      </c>
      <c r="C30" s="20" t="s">
        <v>71</v>
      </c>
      <c r="D30" s="35" t="s">
        <v>188</v>
      </c>
      <c r="E30" s="36" t="s">
        <v>140</v>
      </c>
      <c r="F30" s="36" t="s">
        <v>141</v>
      </c>
      <c r="G30" s="36" t="s">
        <v>139</v>
      </c>
      <c r="H30" s="36" t="s">
        <v>140</v>
      </c>
      <c r="I30" s="37" t="s">
        <v>141</v>
      </c>
      <c r="J30" s="10">
        <v>90</v>
      </c>
      <c r="K30" s="10">
        <v>85</v>
      </c>
      <c r="L30" s="10">
        <v>100</v>
      </c>
      <c r="M30" s="10">
        <v>75</v>
      </c>
      <c r="N30" s="23">
        <v>0</v>
      </c>
      <c r="O30" s="23">
        <v>0</v>
      </c>
      <c r="P30" s="23">
        <v>0</v>
      </c>
      <c r="Q30" s="7">
        <f t="shared" si="0"/>
        <v>50</v>
      </c>
    </row>
    <row r="31" spans="2:17" ht="15.6" x14ac:dyDescent="0.3">
      <c r="B31" s="9">
        <f t="shared" si="1"/>
        <v>23</v>
      </c>
      <c r="C31" s="20" t="s">
        <v>72</v>
      </c>
      <c r="D31" s="35" t="s">
        <v>189</v>
      </c>
      <c r="E31" s="36" t="s">
        <v>142</v>
      </c>
      <c r="F31" s="36" t="s">
        <v>143</v>
      </c>
      <c r="G31" s="36" t="s">
        <v>139</v>
      </c>
      <c r="H31" s="36" t="s">
        <v>142</v>
      </c>
      <c r="I31" s="37" t="s">
        <v>143</v>
      </c>
      <c r="J31" s="10">
        <v>95</v>
      </c>
      <c r="K31" s="10">
        <v>90</v>
      </c>
      <c r="L31" s="10">
        <v>90</v>
      </c>
      <c r="M31" s="10">
        <v>80</v>
      </c>
      <c r="N31" s="23">
        <v>0</v>
      </c>
      <c r="O31" s="23">
        <v>0</v>
      </c>
      <c r="P31" s="23">
        <v>0</v>
      </c>
      <c r="Q31" s="7">
        <f t="shared" si="0"/>
        <v>50.714285714285715</v>
      </c>
    </row>
    <row r="32" spans="2:17" ht="15.6" x14ac:dyDescent="0.3">
      <c r="B32" s="9">
        <f t="shared" si="1"/>
        <v>24</v>
      </c>
      <c r="C32" s="20" t="s">
        <v>73</v>
      </c>
      <c r="D32" s="35" t="s">
        <v>190</v>
      </c>
      <c r="E32" s="36" t="s">
        <v>145</v>
      </c>
      <c r="F32" s="36" t="s">
        <v>146</v>
      </c>
      <c r="G32" s="36" t="s">
        <v>144</v>
      </c>
      <c r="H32" s="36" t="s">
        <v>145</v>
      </c>
      <c r="I32" s="37" t="s">
        <v>146</v>
      </c>
      <c r="J32" s="10">
        <v>100</v>
      </c>
      <c r="K32" s="10">
        <v>95</v>
      </c>
      <c r="L32" s="10">
        <v>100</v>
      </c>
      <c r="M32" s="10">
        <v>90</v>
      </c>
      <c r="N32" s="23">
        <v>0</v>
      </c>
      <c r="O32" s="23">
        <v>0</v>
      </c>
      <c r="P32" s="23">
        <v>0</v>
      </c>
      <c r="Q32" s="7">
        <f t="shared" si="0"/>
        <v>55</v>
      </c>
    </row>
    <row r="33" spans="2:17" ht="15.6" x14ac:dyDescent="0.3">
      <c r="B33" s="9">
        <f t="shared" si="1"/>
        <v>25</v>
      </c>
      <c r="C33" s="20" t="s">
        <v>74</v>
      </c>
      <c r="D33" s="35" t="s">
        <v>191</v>
      </c>
      <c r="E33" s="36" t="s">
        <v>148</v>
      </c>
      <c r="F33" s="36" t="s">
        <v>149</v>
      </c>
      <c r="G33" s="36" t="s">
        <v>147</v>
      </c>
      <c r="H33" s="36" t="s">
        <v>148</v>
      </c>
      <c r="I33" s="37" t="s">
        <v>149</v>
      </c>
      <c r="J33" s="10">
        <v>85</v>
      </c>
      <c r="K33" s="10">
        <v>0</v>
      </c>
      <c r="L33" s="10">
        <v>90</v>
      </c>
      <c r="M33" s="10">
        <v>80</v>
      </c>
      <c r="N33" s="23">
        <v>0</v>
      </c>
      <c r="O33" s="23">
        <v>0</v>
      </c>
      <c r="P33" s="23">
        <v>0</v>
      </c>
      <c r="Q33" s="7">
        <f t="shared" si="0"/>
        <v>36.428571428571431</v>
      </c>
    </row>
    <row r="34" spans="2:17" ht="15.6" x14ac:dyDescent="0.3">
      <c r="B34" s="9">
        <f t="shared" si="1"/>
        <v>26</v>
      </c>
      <c r="C34" s="20" t="s">
        <v>75</v>
      </c>
      <c r="D34" s="35" t="s">
        <v>192</v>
      </c>
      <c r="E34" s="36" t="s">
        <v>151</v>
      </c>
      <c r="F34" s="36" t="s">
        <v>152</v>
      </c>
      <c r="G34" s="36" t="s">
        <v>150</v>
      </c>
      <c r="H34" s="36" t="s">
        <v>151</v>
      </c>
      <c r="I34" s="37" t="s">
        <v>152</v>
      </c>
      <c r="J34" s="10">
        <v>100</v>
      </c>
      <c r="K34" s="10">
        <v>95</v>
      </c>
      <c r="L34" s="10">
        <v>90</v>
      </c>
      <c r="M34" s="10">
        <v>90</v>
      </c>
      <c r="N34" s="23">
        <v>0</v>
      </c>
      <c r="O34" s="23">
        <v>0</v>
      </c>
      <c r="P34" s="23">
        <v>0</v>
      </c>
      <c r="Q34" s="7">
        <f t="shared" si="0"/>
        <v>53.571428571428569</v>
      </c>
    </row>
    <row r="35" spans="2:17" ht="15.6" x14ac:dyDescent="0.3">
      <c r="B35" s="9">
        <f t="shared" si="1"/>
        <v>27</v>
      </c>
      <c r="C35" s="20" t="s">
        <v>76</v>
      </c>
      <c r="D35" s="35" t="s">
        <v>193</v>
      </c>
      <c r="E35" s="36" t="s">
        <v>112</v>
      </c>
      <c r="F35" s="36" t="s">
        <v>154</v>
      </c>
      <c r="G35" s="36" t="s">
        <v>153</v>
      </c>
      <c r="H35" s="36" t="s">
        <v>112</v>
      </c>
      <c r="I35" s="37" t="s">
        <v>154</v>
      </c>
      <c r="J35" s="10">
        <v>100</v>
      </c>
      <c r="K35" s="10">
        <v>100</v>
      </c>
      <c r="L35" s="10">
        <v>90</v>
      </c>
      <c r="M35" s="10">
        <v>95</v>
      </c>
      <c r="N35" s="23">
        <v>0</v>
      </c>
      <c r="O35" s="23">
        <v>0</v>
      </c>
      <c r="P35" s="23">
        <v>0</v>
      </c>
      <c r="Q35" s="7">
        <f t="shared" si="0"/>
        <v>55</v>
      </c>
    </row>
    <row r="36" spans="2:17" ht="15.6" x14ac:dyDescent="0.3">
      <c r="B36" s="9">
        <f t="shared" si="1"/>
        <v>28</v>
      </c>
      <c r="C36" s="20" t="s">
        <v>77</v>
      </c>
      <c r="D36" s="35" t="s">
        <v>194</v>
      </c>
      <c r="E36" s="36" t="s">
        <v>156</v>
      </c>
      <c r="F36" s="36" t="s">
        <v>157</v>
      </c>
      <c r="G36" s="36" t="s">
        <v>155</v>
      </c>
      <c r="H36" s="36" t="s">
        <v>156</v>
      </c>
      <c r="I36" s="37" t="s">
        <v>157</v>
      </c>
      <c r="J36" s="10">
        <v>90</v>
      </c>
      <c r="K36" s="10">
        <v>80</v>
      </c>
      <c r="L36" s="10">
        <v>100</v>
      </c>
      <c r="M36" s="10">
        <v>100</v>
      </c>
      <c r="N36" s="23">
        <v>0</v>
      </c>
      <c r="O36" s="23">
        <v>0</v>
      </c>
      <c r="P36" s="23">
        <v>0</v>
      </c>
      <c r="Q36" s="7">
        <f t="shared" si="0"/>
        <v>52.857142857142854</v>
      </c>
    </row>
    <row r="37" spans="2:17" ht="15.6" x14ac:dyDescent="0.3">
      <c r="B37" s="9">
        <f t="shared" si="1"/>
        <v>29</v>
      </c>
      <c r="C37" s="20" t="s">
        <v>78</v>
      </c>
      <c r="D37" s="35" t="s">
        <v>195</v>
      </c>
      <c r="E37" s="36" t="s">
        <v>159</v>
      </c>
      <c r="F37" s="36" t="s">
        <v>160</v>
      </c>
      <c r="G37" s="36" t="s">
        <v>158</v>
      </c>
      <c r="H37" s="36" t="s">
        <v>159</v>
      </c>
      <c r="I37" s="37" t="s">
        <v>160</v>
      </c>
      <c r="J37" s="10">
        <v>85</v>
      </c>
      <c r="K37" s="10">
        <v>95</v>
      </c>
      <c r="L37" s="10">
        <v>90</v>
      </c>
      <c r="M37" s="10">
        <v>90</v>
      </c>
      <c r="N37" s="23">
        <v>0</v>
      </c>
      <c r="O37" s="23">
        <v>0</v>
      </c>
      <c r="P37" s="23">
        <v>0</v>
      </c>
      <c r="Q37" s="7">
        <f t="shared" si="0"/>
        <v>51.428571428571431</v>
      </c>
    </row>
    <row r="38" spans="2:17" ht="15.6" x14ac:dyDescent="0.3">
      <c r="B38" s="9">
        <f t="shared" si="1"/>
        <v>30</v>
      </c>
      <c r="C38" s="20" t="s">
        <v>79</v>
      </c>
      <c r="D38" s="35" t="s">
        <v>196</v>
      </c>
      <c r="E38" s="36" t="s">
        <v>161</v>
      </c>
      <c r="F38" s="36" t="s">
        <v>162</v>
      </c>
      <c r="G38" s="36" t="s">
        <v>125</v>
      </c>
      <c r="H38" s="36" t="s">
        <v>161</v>
      </c>
      <c r="I38" s="37" t="s">
        <v>162</v>
      </c>
      <c r="J38" s="10">
        <v>85</v>
      </c>
      <c r="K38" s="10">
        <v>95</v>
      </c>
      <c r="L38" s="10">
        <v>90</v>
      </c>
      <c r="M38" s="10">
        <v>90</v>
      </c>
      <c r="N38" s="23">
        <v>0</v>
      </c>
      <c r="O38" s="23">
        <v>0</v>
      </c>
      <c r="P38" s="23">
        <v>0</v>
      </c>
      <c r="Q38" s="7">
        <f t="shared" si="0"/>
        <v>51.428571428571431</v>
      </c>
    </row>
    <row r="39" spans="2:17" ht="15.6" x14ac:dyDescent="0.3">
      <c r="B39" s="9">
        <f t="shared" si="1"/>
        <v>31</v>
      </c>
      <c r="C39" s="20" t="s">
        <v>80</v>
      </c>
      <c r="D39" s="35" t="s">
        <v>197</v>
      </c>
      <c r="E39" s="36" t="s">
        <v>35</v>
      </c>
      <c r="F39" s="36" t="s">
        <v>164</v>
      </c>
      <c r="G39" s="36" t="s">
        <v>163</v>
      </c>
      <c r="H39" s="36" t="s">
        <v>35</v>
      </c>
      <c r="I39" s="37" t="s">
        <v>164</v>
      </c>
      <c r="J39" s="10">
        <v>90</v>
      </c>
      <c r="K39" s="10">
        <v>75</v>
      </c>
      <c r="L39" s="10">
        <v>100</v>
      </c>
      <c r="M39" s="10">
        <v>100</v>
      </c>
      <c r="N39" s="23">
        <v>0</v>
      </c>
      <c r="O39" s="23">
        <v>0</v>
      </c>
      <c r="P39" s="23">
        <v>0</v>
      </c>
      <c r="Q39" s="7">
        <f t="shared" si="0"/>
        <v>52.142857142857146</v>
      </c>
    </row>
    <row r="40" spans="2:17" ht="15.6" x14ac:dyDescent="0.3">
      <c r="B40" s="9">
        <f t="shared" si="1"/>
        <v>32</v>
      </c>
      <c r="C40" s="20" t="s">
        <v>81</v>
      </c>
      <c r="D40" s="35" t="s">
        <v>198</v>
      </c>
      <c r="E40" s="36" t="s">
        <v>165</v>
      </c>
      <c r="F40" s="36" t="s">
        <v>166</v>
      </c>
      <c r="G40" s="36" t="s">
        <v>163</v>
      </c>
      <c r="H40" s="36" t="s">
        <v>165</v>
      </c>
      <c r="I40" s="37" t="s">
        <v>166</v>
      </c>
      <c r="J40" s="10">
        <v>90</v>
      </c>
      <c r="K40" s="10">
        <v>90</v>
      </c>
      <c r="L40" s="10">
        <v>90</v>
      </c>
      <c r="M40" s="10">
        <v>85</v>
      </c>
      <c r="N40" s="23">
        <v>0</v>
      </c>
      <c r="O40" s="23">
        <v>0</v>
      </c>
      <c r="P40" s="23">
        <v>0</v>
      </c>
      <c r="Q40" s="7">
        <f t="shared" si="0"/>
        <v>50.714285714285715</v>
      </c>
    </row>
    <row r="41" spans="2:17" x14ac:dyDescent="0.3">
      <c r="B41" s="9">
        <f t="shared" si="1"/>
        <v>33</v>
      </c>
      <c r="C41" s="9"/>
      <c r="D41" s="30"/>
      <c r="E41" s="30"/>
      <c r="F41" s="30"/>
      <c r="G41" s="30"/>
      <c r="H41" s="30"/>
      <c r="I41" s="30"/>
      <c r="J41" s="10"/>
      <c r="K41" s="10"/>
      <c r="L41" s="10"/>
      <c r="M41" s="10"/>
      <c r="N41" s="10"/>
      <c r="O41" s="10"/>
      <c r="P41" s="10"/>
      <c r="Q41" s="7">
        <f t="shared" si="0"/>
        <v>0</v>
      </c>
    </row>
    <row r="42" spans="2:17" x14ac:dyDescent="0.3">
      <c r="B42" s="9">
        <f t="shared" si="1"/>
        <v>34</v>
      </c>
      <c r="C42" s="9"/>
      <c r="D42" s="30"/>
      <c r="E42" s="30"/>
      <c r="F42" s="30"/>
      <c r="G42" s="30"/>
      <c r="H42" s="30"/>
      <c r="I42" s="30"/>
      <c r="J42" s="10"/>
      <c r="K42" s="10"/>
      <c r="L42" s="10"/>
      <c r="M42" s="10"/>
      <c r="N42" s="10"/>
      <c r="O42" s="10"/>
      <c r="P42" s="10"/>
      <c r="Q42" s="7">
        <f t="shared" si="0"/>
        <v>0</v>
      </c>
    </row>
    <row r="43" spans="2:17" x14ac:dyDescent="0.3">
      <c r="B43" s="9">
        <f t="shared" si="1"/>
        <v>35</v>
      </c>
      <c r="C43" s="9"/>
      <c r="D43" s="30"/>
      <c r="E43" s="30"/>
      <c r="F43" s="30"/>
      <c r="G43" s="30"/>
      <c r="H43" s="30"/>
      <c r="I43" s="30"/>
      <c r="J43" s="10"/>
      <c r="K43" s="10"/>
      <c r="L43" s="10"/>
      <c r="M43" s="10"/>
      <c r="N43" s="10"/>
      <c r="O43" s="10"/>
      <c r="P43" s="10"/>
      <c r="Q43" s="7">
        <f t="shared" si="0"/>
        <v>0</v>
      </c>
    </row>
    <row r="44" spans="2:17" x14ac:dyDescent="0.3">
      <c r="B44" s="9">
        <f t="shared" si="1"/>
        <v>36</v>
      </c>
      <c r="C44" s="9"/>
      <c r="D44" s="30"/>
      <c r="E44" s="30"/>
      <c r="F44" s="30"/>
      <c r="G44" s="30"/>
      <c r="H44" s="30"/>
      <c r="I44" s="30"/>
      <c r="J44" s="10"/>
      <c r="K44" s="10"/>
      <c r="L44" s="10"/>
      <c r="M44" s="10"/>
      <c r="N44" s="10"/>
      <c r="O44" s="10"/>
      <c r="P44" s="10"/>
      <c r="Q44" s="7">
        <f t="shared" si="0"/>
        <v>0</v>
      </c>
    </row>
    <row r="45" spans="2:17" x14ac:dyDescent="0.3">
      <c r="B45" s="9">
        <f t="shared" si="1"/>
        <v>37</v>
      </c>
      <c r="C45" s="4"/>
      <c r="D45" s="30"/>
      <c r="E45" s="30"/>
      <c r="F45" s="30"/>
      <c r="G45" s="30"/>
      <c r="H45" s="30"/>
      <c r="I45" s="30"/>
      <c r="J45" s="10"/>
      <c r="K45" s="10"/>
      <c r="L45" s="10"/>
      <c r="M45" s="10"/>
      <c r="N45" s="10"/>
      <c r="O45" s="10"/>
      <c r="P45" s="10"/>
      <c r="Q45" s="7">
        <f t="shared" si="0"/>
        <v>0</v>
      </c>
    </row>
    <row r="46" spans="2:17" x14ac:dyDescent="0.3">
      <c r="B46" s="9">
        <f t="shared" si="1"/>
        <v>38</v>
      </c>
      <c r="C46" s="4"/>
      <c r="D46" s="30"/>
      <c r="E46" s="30"/>
      <c r="F46" s="30"/>
      <c r="G46" s="30"/>
      <c r="H46" s="30"/>
      <c r="I46" s="30"/>
      <c r="J46" s="10"/>
      <c r="K46" s="10"/>
      <c r="L46" s="10"/>
      <c r="M46" s="10"/>
      <c r="N46" s="10"/>
      <c r="O46" s="10"/>
      <c r="P46" s="10"/>
      <c r="Q46" s="7">
        <f t="shared" si="0"/>
        <v>0</v>
      </c>
    </row>
    <row r="47" spans="2:17" x14ac:dyDescent="0.3">
      <c r="B47" s="9">
        <f t="shared" si="1"/>
        <v>39</v>
      </c>
      <c r="C47" s="4"/>
      <c r="D47" s="30"/>
      <c r="E47" s="30"/>
      <c r="F47" s="30"/>
      <c r="G47" s="30"/>
      <c r="H47" s="30"/>
      <c r="I47" s="30"/>
      <c r="J47" s="10"/>
      <c r="K47" s="10"/>
      <c r="L47" s="10"/>
      <c r="M47" s="10"/>
      <c r="N47" s="10"/>
      <c r="O47" s="10"/>
      <c r="P47" s="10"/>
      <c r="Q47" s="7">
        <f t="shared" si="0"/>
        <v>0</v>
      </c>
    </row>
    <row r="48" spans="2:17" x14ac:dyDescent="0.3">
      <c r="B48" s="9">
        <f t="shared" si="1"/>
        <v>40</v>
      </c>
      <c r="C48" s="4"/>
      <c r="D48" s="30"/>
      <c r="E48" s="30"/>
      <c r="F48" s="30"/>
      <c r="G48" s="30"/>
      <c r="H48" s="30"/>
      <c r="I48" s="30"/>
      <c r="J48" s="10"/>
      <c r="K48" s="10"/>
      <c r="L48" s="10"/>
      <c r="M48" s="10"/>
      <c r="N48" s="10"/>
      <c r="O48" s="10"/>
      <c r="P48" s="10"/>
      <c r="Q48" s="7">
        <f t="shared" si="0"/>
        <v>0</v>
      </c>
    </row>
    <row r="49" spans="2:17" x14ac:dyDescent="0.3">
      <c r="B49" s="9">
        <f t="shared" si="1"/>
        <v>41</v>
      </c>
      <c r="C49" s="4"/>
      <c r="D49" s="30"/>
      <c r="E49" s="30"/>
      <c r="F49" s="30"/>
      <c r="G49" s="30"/>
      <c r="H49" s="30"/>
      <c r="I49" s="30"/>
      <c r="J49" s="10"/>
      <c r="K49" s="10"/>
      <c r="L49" s="10"/>
      <c r="M49" s="10"/>
      <c r="N49" s="10"/>
      <c r="O49" s="10"/>
      <c r="P49" s="10"/>
      <c r="Q49" s="7">
        <f t="shared" ref="Q49:Q53" si="2">SUM(J49:P49)/7</f>
        <v>0</v>
      </c>
    </row>
    <row r="50" spans="2:17" x14ac:dyDescent="0.3">
      <c r="B50" s="9">
        <f t="shared" si="1"/>
        <v>42</v>
      </c>
      <c r="C50" s="4"/>
      <c r="D50" s="30"/>
      <c r="E50" s="30"/>
      <c r="F50" s="30"/>
      <c r="G50" s="30"/>
      <c r="H50" s="30"/>
      <c r="I50" s="30"/>
      <c r="J50" s="10"/>
      <c r="K50" s="10"/>
      <c r="L50" s="10"/>
      <c r="M50" s="10"/>
      <c r="N50" s="10"/>
      <c r="O50" s="10"/>
      <c r="P50" s="10"/>
      <c r="Q50" s="7">
        <f t="shared" si="2"/>
        <v>0</v>
      </c>
    </row>
    <row r="51" spans="2:17" x14ac:dyDescent="0.3">
      <c r="B51" s="9">
        <f t="shared" si="1"/>
        <v>43</v>
      </c>
      <c r="C51" s="4"/>
      <c r="D51" s="30"/>
      <c r="E51" s="30"/>
      <c r="F51" s="30"/>
      <c r="G51" s="30"/>
      <c r="H51" s="30"/>
      <c r="I51" s="30"/>
      <c r="J51" s="10"/>
      <c r="K51" s="10"/>
      <c r="L51" s="10"/>
      <c r="M51" s="10"/>
      <c r="N51" s="10"/>
      <c r="O51" s="10"/>
      <c r="P51" s="10"/>
      <c r="Q51" s="7">
        <f t="shared" si="2"/>
        <v>0</v>
      </c>
    </row>
    <row r="52" spans="2:17" x14ac:dyDescent="0.3">
      <c r="B52" s="9">
        <f t="shared" si="1"/>
        <v>44</v>
      </c>
      <c r="C52" s="4"/>
      <c r="D52" s="30"/>
      <c r="E52" s="30"/>
      <c r="F52" s="30"/>
      <c r="G52" s="30"/>
      <c r="H52" s="30"/>
      <c r="I52" s="30"/>
      <c r="J52" s="10"/>
      <c r="K52" s="10"/>
      <c r="L52" s="10"/>
      <c r="M52" s="10"/>
      <c r="N52" s="10"/>
      <c r="O52" s="10"/>
      <c r="P52" s="10"/>
      <c r="Q52" s="7">
        <f t="shared" si="2"/>
        <v>0</v>
      </c>
    </row>
    <row r="53" spans="2:17" x14ac:dyDescent="0.3">
      <c r="B53" s="9">
        <f t="shared" si="1"/>
        <v>45</v>
      </c>
      <c r="C53" s="13"/>
      <c r="D53" s="31"/>
      <c r="E53" s="32"/>
      <c r="F53" s="32"/>
      <c r="G53" s="32"/>
      <c r="H53" s="32"/>
      <c r="I53" s="33"/>
      <c r="J53" s="2"/>
      <c r="K53" s="2"/>
      <c r="L53" s="2"/>
      <c r="M53" s="2"/>
      <c r="N53" s="2"/>
      <c r="O53" s="2"/>
      <c r="P53" s="2"/>
      <c r="Q53" s="7">
        <f t="shared" si="2"/>
        <v>0</v>
      </c>
    </row>
    <row r="54" spans="2:17" x14ac:dyDescent="0.3">
      <c r="C54" s="25"/>
      <c r="D54" s="25"/>
      <c r="E54" s="8"/>
      <c r="H54" s="34" t="s">
        <v>19</v>
      </c>
      <c r="I54" s="34"/>
      <c r="J54" s="14">
        <f>COUNTIF(J9:J53,"&gt;=70")</f>
        <v>30</v>
      </c>
      <c r="K54" s="14">
        <f t="shared" ref="K54:P54" si="3">COUNTIF(K9:K53,"&gt;=70")</f>
        <v>29</v>
      </c>
      <c r="L54" s="14">
        <f t="shared" si="3"/>
        <v>32</v>
      </c>
      <c r="M54" s="14">
        <f t="shared" si="3"/>
        <v>30</v>
      </c>
      <c r="N54" s="14">
        <f t="shared" si="3"/>
        <v>0</v>
      </c>
      <c r="O54" s="14">
        <f t="shared" si="3"/>
        <v>0</v>
      </c>
      <c r="P54" s="14">
        <f t="shared" si="3"/>
        <v>0</v>
      </c>
      <c r="Q54" s="18">
        <f t="shared" ref="Q54" si="4">COUNTIF(Q9:Q48,"&gt;=70")</f>
        <v>0</v>
      </c>
    </row>
    <row r="55" spans="2:17" x14ac:dyDescent="0.3">
      <c r="C55" s="25"/>
      <c r="D55" s="25"/>
      <c r="E55" s="12"/>
      <c r="H55" s="29" t="s">
        <v>20</v>
      </c>
      <c r="I55" s="29"/>
      <c r="J55" s="15">
        <f>COUNTIF(J9:J53,"&lt;70")</f>
        <v>2</v>
      </c>
      <c r="K55" s="15">
        <f t="shared" ref="K55:Q55" si="5">COUNTIF(K9:K53,"&lt;70")</f>
        <v>3</v>
      </c>
      <c r="L55" s="15">
        <f t="shared" si="5"/>
        <v>0</v>
      </c>
      <c r="M55" s="15">
        <f t="shared" si="5"/>
        <v>2</v>
      </c>
      <c r="N55" s="15">
        <f t="shared" si="5"/>
        <v>32</v>
      </c>
      <c r="O55" s="15">
        <f t="shared" si="5"/>
        <v>32</v>
      </c>
      <c r="P55" s="15">
        <f t="shared" si="5"/>
        <v>32</v>
      </c>
      <c r="Q55" s="15">
        <f t="shared" si="5"/>
        <v>45</v>
      </c>
    </row>
    <row r="56" spans="2:17" x14ac:dyDescent="0.3">
      <c r="C56" s="25"/>
      <c r="D56" s="25"/>
      <c r="E56" s="25"/>
      <c r="H56" s="29" t="s">
        <v>21</v>
      </c>
      <c r="I56" s="29"/>
      <c r="J56" s="15">
        <f>COUNT(J9:J53)</f>
        <v>32</v>
      </c>
      <c r="K56" s="15">
        <f t="shared" ref="K56:Q56" si="6">COUNT(K9:K53)</f>
        <v>32</v>
      </c>
      <c r="L56" s="15">
        <f t="shared" si="6"/>
        <v>32</v>
      </c>
      <c r="M56" s="15">
        <f t="shared" si="6"/>
        <v>32</v>
      </c>
      <c r="N56" s="15">
        <f t="shared" si="6"/>
        <v>32</v>
      </c>
      <c r="O56" s="15">
        <f t="shared" si="6"/>
        <v>32</v>
      </c>
      <c r="P56" s="15">
        <f t="shared" si="6"/>
        <v>32</v>
      </c>
      <c r="Q56" s="15">
        <f t="shared" si="6"/>
        <v>45</v>
      </c>
    </row>
    <row r="57" spans="2:17" x14ac:dyDescent="0.3">
      <c r="C57" s="25"/>
      <c r="D57" s="25"/>
      <c r="E57" s="8"/>
      <c r="F57" s="5"/>
      <c r="H57" s="26" t="s">
        <v>16</v>
      </c>
      <c r="I57" s="26"/>
      <c r="J57" s="16">
        <f>J54/J56</f>
        <v>0.9375</v>
      </c>
      <c r="K57" s="17">
        <f t="shared" ref="K57:Q57" si="7">K54/K56</f>
        <v>0.90625</v>
      </c>
      <c r="L57" s="17">
        <f t="shared" si="7"/>
        <v>1</v>
      </c>
      <c r="M57" s="17">
        <f t="shared" si="7"/>
        <v>0.9375</v>
      </c>
      <c r="N57" s="17">
        <f t="shared" si="7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</row>
    <row r="58" spans="2:17" x14ac:dyDescent="0.3">
      <c r="C58" s="25"/>
      <c r="D58" s="25"/>
      <c r="E58" s="8"/>
      <c r="F58" s="5"/>
      <c r="H58" s="26" t="s">
        <v>17</v>
      </c>
      <c r="I58" s="26"/>
      <c r="J58" s="16">
        <f>J55/J56</f>
        <v>6.25E-2</v>
      </c>
      <c r="K58" s="16">
        <f t="shared" ref="K58:Q58" si="8">K55/K56</f>
        <v>9.375E-2</v>
      </c>
      <c r="L58" s="17">
        <f t="shared" si="8"/>
        <v>0</v>
      </c>
      <c r="M58" s="17">
        <f t="shared" si="8"/>
        <v>6.25E-2</v>
      </c>
      <c r="N58" s="17">
        <f t="shared" si="8"/>
        <v>1</v>
      </c>
      <c r="O58" s="17">
        <f t="shared" si="8"/>
        <v>1</v>
      </c>
      <c r="P58" s="17">
        <f t="shared" si="8"/>
        <v>1</v>
      </c>
      <c r="Q58" s="17">
        <f t="shared" si="8"/>
        <v>1</v>
      </c>
    </row>
    <row r="59" spans="2:17" x14ac:dyDescent="0.3">
      <c r="C59" s="25"/>
      <c r="D59" s="25"/>
      <c r="E59" s="12"/>
      <c r="F59" s="5"/>
    </row>
    <row r="60" spans="2:17" x14ac:dyDescent="0.3">
      <c r="C60" s="8"/>
      <c r="D60" s="8"/>
      <c r="E60" s="12"/>
      <c r="F60" s="5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84" zoomScaleNormal="84" workbookViewId="0">
      <selection activeCell="T8" sqref="T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1"/>
      <c r="Q2" s="1"/>
    </row>
    <row r="3" spans="2:17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1"/>
      <c r="Q3" s="11"/>
    </row>
    <row r="4" spans="2:17" x14ac:dyDescent="0.3">
      <c r="C4" t="s">
        <v>0</v>
      </c>
      <c r="D4" s="40" t="s">
        <v>47</v>
      </c>
      <c r="E4" s="40"/>
      <c r="F4" s="40"/>
      <c r="G4" s="40"/>
      <c r="I4" t="s">
        <v>1</v>
      </c>
      <c r="J4" s="41" t="s">
        <v>49</v>
      </c>
      <c r="K4" s="41"/>
      <c r="M4" t="s">
        <v>2</v>
      </c>
      <c r="N4" s="45" t="s">
        <v>315</v>
      </c>
      <c r="O4" s="45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41" t="s">
        <v>25</v>
      </c>
      <c r="E6" s="41"/>
      <c r="F6" s="41"/>
      <c r="G6" s="41"/>
      <c r="I6" s="42" t="s">
        <v>22</v>
      </c>
      <c r="J6" s="42"/>
      <c r="K6" s="43"/>
      <c r="L6" s="43"/>
      <c r="M6" s="43"/>
      <c r="N6" s="43"/>
      <c r="O6" s="43"/>
    </row>
    <row r="7" spans="2:17" ht="11.25" customHeight="1" x14ac:dyDescent="0.3"/>
    <row r="8" spans="2:17" x14ac:dyDescent="0.3">
      <c r="B8" s="2" t="s">
        <v>4</v>
      </c>
      <c r="C8" s="2" t="s">
        <v>6</v>
      </c>
      <c r="D8" s="44" t="s">
        <v>5</v>
      </c>
      <c r="E8" s="44"/>
      <c r="F8" s="44"/>
      <c r="G8" s="44"/>
      <c r="H8" s="44"/>
      <c r="I8" s="44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6" t="s">
        <v>23</v>
      </c>
    </row>
    <row r="9" spans="2:17" ht="15.6" x14ac:dyDescent="0.3">
      <c r="B9" s="9">
        <v>1</v>
      </c>
      <c r="C9" s="20" t="s">
        <v>28</v>
      </c>
      <c r="D9" s="35" t="s">
        <v>43</v>
      </c>
      <c r="E9" s="36" t="s">
        <v>34</v>
      </c>
      <c r="F9" s="36" t="s">
        <v>34</v>
      </c>
      <c r="G9" s="36" t="s">
        <v>34</v>
      </c>
      <c r="H9" s="36" t="s">
        <v>34</v>
      </c>
      <c r="I9" s="37" t="s">
        <v>34</v>
      </c>
      <c r="J9" s="10">
        <v>90</v>
      </c>
      <c r="K9" s="10">
        <v>100</v>
      </c>
      <c r="L9" s="10">
        <v>100</v>
      </c>
      <c r="M9" s="10">
        <v>90</v>
      </c>
      <c r="N9" s="10">
        <v>0</v>
      </c>
      <c r="O9" s="10">
        <v>0</v>
      </c>
      <c r="P9" s="7">
        <f>SUM(J9:O9)/6</f>
        <v>63.333333333333336</v>
      </c>
    </row>
    <row r="10" spans="2:17" ht="15.6" x14ac:dyDescent="0.3">
      <c r="B10" s="9">
        <f>B9+1</f>
        <v>2</v>
      </c>
      <c r="C10" s="20" t="s">
        <v>29</v>
      </c>
      <c r="D10" s="35" t="s">
        <v>44</v>
      </c>
      <c r="E10" s="36" t="s">
        <v>35</v>
      </c>
      <c r="F10" s="36" t="s">
        <v>35</v>
      </c>
      <c r="G10" s="36" t="s">
        <v>35</v>
      </c>
      <c r="H10" s="36" t="s">
        <v>35</v>
      </c>
      <c r="I10" s="37" t="s">
        <v>35</v>
      </c>
      <c r="J10" s="10">
        <v>95</v>
      </c>
      <c r="K10" s="10">
        <v>100</v>
      </c>
      <c r="L10" s="10">
        <v>100</v>
      </c>
      <c r="M10" s="10">
        <v>90</v>
      </c>
      <c r="N10" s="10">
        <v>0</v>
      </c>
      <c r="O10" s="10">
        <v>0</v>
      </c>
      <c r="P10" s="7">
        <f t="shared" ref="P10:P53" si="0">SUM(J10:O10)/7</f>
        <v>55</v>
      </c>
    </row>
    <row r="11" spans="2:17" ht="15.6" x14ac:dyDescent="0.3">
      <c r="B11" s="9">
        <f t="shared" ref="B11:B53" si="1">B10+1</f>
        <v>3</v>
      </c>
      <c r="C11" s="20" t="s">
        <v>30</v>
      </c>
      <c r="D11" s="35" t="s">
        <v>45</v>
      </c>
      <c r="E11" s="36" t="s">
        <v>36</v>
      </c>
      <c r="F11" s="36" t="s">
        <v>36</v>
      </c>
      <c r="G11" s="36" t="s">
        <v>36</v>
      </c>
      <c r="H11" s="36" t="s">
        <v>36</v>
      </c>
      <c r="I11" s="37" t="s">
        <v>36</v>
      </c>
      <c r="J11" s="10">
        <v>100</v>
      </c>
      <c r="K11" s="10">
        <v>100</v>
      </c>
      <c r="L11" s="10">
        <v>100</v>
      </c>
      <c r="M11" s="10">
        <v>90</v>
      </c>
      <c r="N11" s="10">
        <v>0</v>
      </c>
      <c r="O11" s="10">
        <v>0</v>
      </c>
      <c r="P11" s="7">
        <f t="shared" si="0"/>
        <v>55.714285714285715</v>
      </c>
    </row>
    <row r="12" spans="2:17" ht="15.6" x14ac:dyDescent="0.3">
      <c r="B12" s="9">
        <f t="shared" si="1"/>
        <v>4</v>
      </c>
      <c r="C12" s="20" t="s">
        <v>31</v>
      </c>
      <c r="D12" s="35" t="s">
        <v>48</v>
      </c>
      <c r="E12" s="36" t="s">
        <v>37</v>
      </c>
      <c r="F12" s="36" t="s">
        <v>37</v>
      </c>
      <c r="G12" s="36" t="s">
        <v>37</v>
      </c>
      <c r="H12" s="36" t="s">
        <v>37</v>
      </c>
      <c r="I12" s="37" t="s">
        <v>37</v>
      </c>
      <c r="J12" s="10">
        <v>85</v>
      </c>
      <c r="K12" s="10">
        <v>100</v>
      </c>
      <c r="L12" s="10">
        <v>90</v>
      </c>
      <c r="M12" s="10">
        <v>90</v>
      </c>
      <c r="N12" s="10">
        <v>0</v>
      </c>
      <c r="O12" s="10">
        <v>0</v>
      </c>
      <c r="P12" s="7">
        <f t="shared" si="0"/>
        <v>52.142857142857146</v>
      </c>
    </row>
    <row r="13" spans="2:17" ht="15.6" x14ac:dyDescent="0.3">
      <c r="B13" s="9">
        <f t="shared" si="1"/>
        <v>5</v>
      </c>
      <c r="C13" s="20" t="s">
        <v>32</v>
      </c>
      <c r="D13" s="35" t="s">
        <v>46</v>
      </c>
      <c r="E13" s="36" t="s">
        <v>39</v>
      </c>
      <c r="F13" s="36" t="s">
        <v>39</v>
      </c>
      <c r="G13" s="36" t="s">
        <v>39</v>
      </c>
      <c r="H13" s="36" t="s">
        <v>39</v>
      </c>
      <c r="I13" s="37" t="s">
        <v>39</v>
      </c>
      <c r="J13" s="10">
        <v>100</v>
      </c>
      <c r="K13" s="10">
        <v>100</v>
      </c>
      <c r="L13" s="10">
        <v>90</v>
      </c>
      <c r="M13" s="10">
        <v>90</v>
      </c>
      <c r="N13" s="10">
        <v>0</v>
      </c>
      <c r="O13" s="10">
        <v>0</v>
      </c>
      <c r="P13" s="7">
        <f t="shared" si="0"/>
        <v>54.285714285714285</v>
      </c>
    </row>
    <row r="14" spans="2:17" ht="15.6" x14ac:dyDescent="0.3">
      <c r="B14" s="9">
        <f t="shared" si="1"/>
        <v>6</v>
      </c>
      <c r="C14" s="20" t="s">
        <v>33</v>
      </c>
      <c r="D14" s="35" t="s">
        <v>42</v>
      </c>
      <c r="E14" s="36" t="s">
        <v>40</v>
      </c>
      <c r="F14" s="36" t="s">
        <v>40</v>
      </c>
      <c r="G14" s="36" t="s">
        <v>40</v>
      </c>
      <c r="H14" s="36" t="s">
        <v>40</v>
      </c>
      <c r="I14" s="37" t="s">
        <v>40</v>
      </c>
      <c r="J14" s="10">
        <v>90</v>
      </c>
      <c r="K14" s="10">
        <v>100</v>
      </c>
      <c r="L14" s="10">
        <v>100</v>
      </c>
      <c r="M14" s="10">
        <v>90</v>
      </c>
      <c r="N14" s="10">
        <v>0</v>
      </c>
      <c r="O14" s="10">
        <v>0</v>
      </c>
      <c r="P14" s="7">
        <f t="shared" si="0"/>
        <v>54.285714285714285</v>
      </c>
    </row>
    <row r="15" spans="2:17" x14ac:dyDescent="0.3">
      <c r="B15" s="9">
        <f t="shared" si="1"/>
        <v>7</v>
      </c>
      <c r="C15" s="9"/>
      <c r="D15" s="30"/>
      <c r="E15" s="30"/>
      <c r="F15" s="30"/>
      <c r="G15" s="30"/>
      <c r="H15" s="30"/>
      <c r="I15" s="30"/>
      <c r="J15" s="10"/>
      <c r="K15" s="10"/>
      <c r="L15" s="10"/>
      <c r="M15" s="10"/>
      <c r="N15" s="10"/>
      <c r="O15" s="10"/>
      <c r="P15" s="7">
        <f t="shared" si="0"/>
        <v>0</v>
      </c>
    </row>
    <row r="16" spans="2:17" x14ac:dyDescent="0.3">
      <c r="B16" s="9">
        <f t="shared" si="1"/>
        <v>8</v>
      </c>
      <c r="C16" s="9"/>
      <c r="D16" s="30"/>
      <c r="E16" s="30"/>
      <c r="F16" s="30"/>
      <c r="G16" s="30"/>
      <c r="H16" s="30"/>
      <c r="I16" s="30"/>
      <c r="J16" s="10"/>
      <c r="K16" s="10"/>
      <c r="L16" s="10"/>
      <c r="M16" s="10"/>
      <c r="N16" s="10"/>
      <c r="O16" s="10"/>
      <c r="P16" s="7">
        <f t="shared" si="0"/>
        <v>0</v>
      </c>
    </row>
    <row r="17" spans="2:16" x14ac:dyDescent="0.3">
      <c r="B17" s="9">
        <f t="shared" si="1"/>
        <v>9</v>
      </c>
      <c r="C17" s="9"/>
      <c r="D17" s="30"/>
      <c r="E17" s="30"/>
      <c r="F17" s="30"/>
      <c r="G17" s="30"/>
      <c r="H17" s="30"/>
      <c r="I17" s="30"/>
      <c r="J17" s="10"/>
      <c r="K17" s="10"/>
      <c r="L17" s="10"/>
      <c r="M17" s="10"/>
      <c r="N17" s="10"/>
      <c r="O17" s="10"/>
      <c r="P17" s="7">
        <f t="shared" si="0"/>
        <v>0</v>
      </c>
    </row>
    <row r="18" spans="2:16" x14ac:dyDescent="0.3">
      <c r="B18" s="9">
        <f t="shared" si="1"/>
        <v>10</v>
      </c>
      <c r="C18" s="9"/>
      <c r="D18" s="30"/>
      <c r="E18" s="30"/>
      <c r="F18" s="30"/>
      <c r="G18" s="30"/>
      <c r="H18" s="30"/>
      <c r="I18" s="30"/>
      <c r="J18" s="10"/>
      <c r="K18" s="10"/>
      <c r="L18" s="10"/>
      <c r="M18" s="10"/>
      <c r="N18" s="10"/>
      <c r="O18" s="10"/>
      <c r="P18" s="7">
        <f t="shared" si="0"/>
        <v>0</v>
      </c>
    </row>
    <row r="19" spans="2:16" x14ac:dyDescent="0.3">
      <c r="B19" s="9">
        <f t="shared" si="1"/>
        <v>11</v>
      </c>
      <c r="C19" s="9"/>
      <c r="D19" s="30"/>
      <c r="E19" s="30"/>
      <c r="F19" s="30"/>
      <c r="G19" s="30"/>
      <c r="H19" s="30"/>
      <c r="I19" s="30"/>
      <c r="J19" s="10"/>
      <c r="K19" s="10"/>
      <c r="L19" s="10"/>
      <c r="M19" s="10"/>
      <c r="N19" s="10"/>
      <c r="O19" s="10"/>
      <c r="P19" s="7">
        <f t="shared" si="0"/>
        <v>0</v>
      </c>
    </row>
    <row r="20" spans="2:16" x14ac:dyDescent="0.3">
      <c r="B20" s="9">
        <f t="shared" si="1"/>
        <v>12</v>
      </c>
      <c r="C20" s="9"/>
      <c r="D20" s="30"/>
      <c r="E20" s="30"/>
      <c r="F20" s="30"/>
      <c r="G20" s="30"/>
      <c r="H20" s="30"/>
      <c r="I20" s="30"/>
      <c r="J20" s="10"/>
      <c r="K20" s="10"/>
      <c r="L20" s="10"/>
      <c r="M20" s="10"/>
      <c r="N20" s="10"/>
      <c r="O20" s="10"/>
      <c r="P20" s="7">
        <f t="shared" si="0"/>
        <v>0</v>
      </c>
    </row>
    <row r="21" spans="2:16" x14ac:dyDescent="0.3">
      <c r="B21" s="9">
        <f t="shared" si="1"/>
        <v>13</v>
      </c>
      <c r="C21" s="9"/>
      <c r="D21" s="30"/>
      <c r="E21" s="30"/>
      <c r="F21" s="30"/>
      <c r="G21" s="30"/>
      <c r="H21" s="30"/>
      <c r="I21" s="30"/>
      <c r="J21" s="10"/>
      <c r="K21" s="10"/>
      <c r="L21" s="10"/>
      <c r="M21" s="10"/>
      <c r="N21" s="10"/>
      <c r="O21" s="10"/>
      <c r="P21" s="7">
        <f t="shared" si="0"/>
        <v>0</v>
      </c>
    </row>
    <row r="22" spans="2:16" x14ac:dyDescent="0.3">
      <c r="B22" s="9">
        <f t="shared" si="1"/>
        <v>14</v>
      </c>
      <c r="C22" s="9"/>
      <c r="D22" s="30"/>
      <c r="E22" s="30"/>
      <c r="F22" s="30"/>
      <c r="G22" s="30"/>
      <c r="H22" s="30"/>
      <c r="I22" s="30"/>
      <c r="J22" s="10"/>
      <c r="K22" s="10"/>
      <c r="L22" s="10"/>
      <c r="M22" s="10"/>
      <c r="N22" s="10"/>
      <c r="O22" s="10"/>
      <c r="P22" s="7">
        <f t="shared" si="0"/>
        <v>0</v>
      </c>
    </row>
    <row r="23" spans="2:16" x14ac:dyDescent="0.3">
      <c r="B23" s="9">
        <f t="shared" si="1"/>
        <v>15</v>
      </c>
      <c r="C23" s="9"/>
      <c r="D23" s="30"/>
      <c r="E23" s="30"/>
      <c r="F23" s="30"/>
      <c r="G23" s="30"/>
      <c r="H23" s="30"/>
      <c r="I23" s="30"/>
      <c r="J23" s="10"/>
      <c r="K23" s="10"/>
      <c r="L23" s="10"/>
      <c r="M23" s="10"/>
      <c r="N23" s="10"/>
      <c r="O23" s="10"/>
      <c r="P23" s="7">
        <f t="shared" si="0"/>
        <v>0</v>
      </c>
    </row>
    <row r="24" spans="2:16" x14ac:dyDescent="0.3">
      <c r="B24" s="9">
        <f t="shared" si="1"/>
        <v>16</v>
      </c>
      <c r="C24" s="9"/>
      <c r="D24" s="30"/>
      <c r="E24" s="30"/>
      <c r="F24" s="30"/>
      <c r="G24" s="30"/>
      <c r="H24" s="30"/>
      <c r="I24" s="30"/>
      <c r="J24" s="10"/>
      <c r="K24" s="10"/>
      <c r="L24" s="10"/>
      <c r="M24" s="10"/>
      <c r="N24" s="10"/>
      <c r="O24" s="10"/>
      <c r="P24" s="7">
        <f t="shared" si="0"/>
        <v>0</v>
      </c>
    </row>
    <row r="25" spans="2:16" x14ac:dyDescent="0.3">
      <c r="B25" s="9">
        <f t="shared" si="1"/>
        <v>17</v>
      </c>
      <c r="C25" s="9"/>
      <c r="D25" s="30"/>
      <c r="E25" s="30"/>
      <c r="F25" s="30"/>
      <c r="G25" s="30"/>
      <c r="H25" s="30"/>
      <c r="I25" s="30"/>
      <c r="J25" s="10"/>
      <c r="K25" s="10"/>
      <c r="L25" s="10"/>
      <c r="M25" s="10"/>
      <c r="N25" s="10"/>
      <c r="O25" s="10"/>
      <c r="P25" s="7">
        <f t="shared" si="0"/>
        <v>0</v>
      </c>
    </row>
    <row r="26" spans="2:16" x14ac:dyDescent="0.3">
      <c r="B26" s="9">
        <f t="shared" si="1"/>
        <v>18</v>
      </c>
      <c r="C26" s="9"/>
      <c r="D26" s="30"/>
      <c r="E26" s="30"/>
      <c r="F26" s="30"/>
      <c r="G26" s="30"/>
      <c r="H26" s="30"/>
      <c r="I26" s="30"/>
      <c r="J26" s="10"/>
      <c r="K26" s="10"/>
      <c r="L26" s="10"/>
      <c r="M26" s="10"/>
      <c r="N26" s="10"/>
      <c r="O26" s="10"/>
      <c r="P26" s="7">
        <f t="shared" si="0"/>
        <v>0</v>
      </c>
    </row>
    <row r="27" spans="2:16" x14ac:dyDescent="0.3">
      <c r="B27" s="9">
        <f t="shared" si="1"/>
        <v>19</v>
      </c>
      <c r="C27" s="9"/>
      <c r="D27" s="30"/>
      <c r="E27" s="30"/>
      <c r="F27" s="30"/>
      <c r="G27" s="30"/>
      <c r="H27" s="30"/>
      <c r="I27" s="30"/>
      <c r="J27" s="10"/>
      <c r="K27" s="10"/>
      <c r="L27" s="10"/>
      <c r="M27" s="10"/>
      <c r="N27" s="10"/>
      <c r="O27" s="10"/>
      <c r="P27" s="7">
        <f t="shared" si="0"/>
        <v>0</v>
      </c>
    </row>
    <row r="28" spans="2:16" x14ac:dyDescent="0.3">
      <c r="B28" s="9">
        <f t="shared" si="1"/>
        <v>20</v>
      </c>
      <c r="C28" s="9"/>
      <c r="D28" s="30"/>
      <c r="E28" s="30"/>
      <c r="F28" s="30"/>
      <c r="G28" s="30"/>
      <c r="H28" s="30"/>
      <c r="I28" s="30"/>
      <c r="J28" s="10"/>
      <c r="K28" s="10"/>
      <c r="L28" s="10"/>
      <c r="M28" s="10"/>
      <c r="N28" s="10"/>
      <c r="O28" s="10"/>
      <c r="P28" s="7">
        <f t="shared" si="0"/>
        <v>0</v>
      </c>
    </row>
    <row r="29" spans="2:16" x14ac:dyDescent="0.3">
      <c r="B29" s="9">
        <f t="shared" si="1"/>
        <v>21</v>
      </c>
      <c r="C29" s="9"/>
      <c r="D29" s="30"/>
      <c r="E29" s="30"/>
      <c r="F29" s="30"/>
      <c r="G29" s="30"/>
      <c r="H29" s="30"/>
      <c r="I29" s="30"/>
      <c r="J29" s="10"/>
      <c r="K29" s="10"/>
      <c r="L29" s="10"/>
      <c r="M29" s="10"/>
      <c r="N29" s="10"/>
      <c r="O29" s="10"/>
      <c r="P29" s="7">
        <f t="shared" si="0"/>
        <v>0</v>
      </c>
    </row>
    <row r="30" spans="2:16" x14ac:dyDescent="0.3">
      <c r="B30" s="9">
        <f t="shared" si="1"/>
        <v>22</v>
      </c>
      <c r="C30" s="9"/>
      <c r="D30" s="30"/>
      <c r="E30" s="30"/>
      <c r="F30" s="30"/>
      <c r="G30" s="30"/>
      <c r="H30" s="30"/>
      <c r="I30" s="30"/>
      <c r="J30" s="10"/>
      <c r="K30" s="10"/>
      <c r="L30" s="10"/>
      <c r="M30" s="10"/>
      <c r="N30" s="10"/>
      <c r="O30" s="10"/>
      <c r="P30" s="7">
        <f t="shared" si="0"/>
        <v>0</v>
      </c>
    </row>
    <row r="31" spans="2:16" x14ac:dyDescent="0.3">
      <c r="B31" s="9">
        <f t="shared" si="1"/>
        <v>23</v>
      </c>
      <c r="C31" s="9"/>
      <c r="D31" s="30"/>
      <c r="E31" s="30"/>
      <c r="F31" s="30"/>
      <c r="G31" s="30"/>
      <c r="H31" s="30"/>
      <c r="I31" s="30"/>
      <c r="J31" s="10"/>
      <c r="K31" s="10"/>
      <c r="L31" s="10"/>
      <c r="M31" s="10"/>
      <c r="N31" s="10"/>
      <c r="O31" s="10"/>
      <c r="P31" s="7">
        <f t="shared" si="0"/>
        <v>0</v>
      </c>
    </row>
    <row r="32" spans="2:16" x14ac:dyDescent="0.3">
      <c r="B32" s="9">
        <f t="shared" si="1"/>
        <v>24</v>
      </c>
      <c r="C32" s="9"/>
      <c r="D32" s="30"/>
      <c r="E32" s="30"/>
      <c r="F32" s="30"/>
      <c r="G32" s="30"/>
      <c r="H32" s="30"/>
      <c r="I32" s="30"/>
      <c r="J32" s="10"/>
      <c r="K32" s="10"/>
      <c r="L32" s="10"/>
      <c r="M32" s="10"/>
      <c r="N32" s="10"/>
      <c r="O32" s="10"/>
      <c r="P32" s="7">
        <f t="shared" si="0"/>
        <v>0</v>
      </c>
    </row>
    <row r="33" spans="2:16" x14ac:dyDescent="0.3">
      <c r="B33" s="9">
        <f t="shared" si="1"/>
        <v>25</v>
      </c>
      <c r="C33" s="9"/>
      <c r="D33" s="30"/>
      <c r="E33" s="30"/>
      <c r="F33" s="30"/>
      <c r="G33" s="30"/>
      <c r="H33" s="30"/>
      <c r="I33" s="30"/>
      <c r="J33" s="10"/>
      <c r="K33" s="10"/>
      <c r="L33" s="10"/>
      <c r="M33" s="10"/>
      <c r="N33" s="10"/>
      <c r="O33" s="10"/>
      <c r="P33" s="7">
        <f t="shared" si="0"/>
        <v>0</v>
      </c>
    </row>
    <row r="34" spans="2:16" x14ac:dyDescent="0.3">
      <c r="B34" s="9">
        <f t="shared" si="1"/>
        <v>26</v>
      </c>
      <c r="C34" s="9"/>
      <c r="D34" s="30"/>
      <c r="E34" s="30"/>
      <c r="F34" s="30"/>
      <c r="G34" s="30"/>
      <c r="H34" s="30"/>
      <c r="I34" s="30"/>
      <c r="J34" s="10"/>
      <c r="K34" s="10"/>
      <c r="L34" s="10"/>
      <c r="M34" s="10"/>
      <c r="N34" s="10"/>
      <c r="O34" s="10"/>
      <c r="P34" s="7">
        <f t="shared" si="0"/>
        <v>0</v>
      </c>
    </row>
    <row r="35" spans="2:16" x14ac:dyDescent="0.3">
      <c r="B35" s="9">
        <f t="shared" si="1"/>
        <v>27</v>
      </c>
      <c r="C35" s="9"/>
      <c r="D35" s="30"/>
      <c r="E35" s="30"/>
      <c r="F35" s="30"/>
      <c r="G35" s="30"/>
      <c r="H35" s="30"/>
      <c r="I35" s="30"/>
      <c r="J35" s="10"/>
      <c r="K35" s="10"/>
      <c r="L35" s="10"/>
      <c r="M35" s="10"/>
      <c r="N35" s="10"/>
      <c r="O35" s="10"/>
      <c r="P35" s="7">
        <f t="shared" si="0"/>
        <v>0</v>
      </c>
    </row>
    <row r="36" spans="2:16" x14ac:dyDescent="0.3">
      <c r="B36" s="9">
        <f t="shared" si="1"/>
        <v>28</v>
      </c>
      <c r="C36" s="9"/>
      <c r="D36" s="30"/>
      <c r="E36" s="30"/>
      <c r="F36" s="30"/>
      <c r="G36" s="30"/>
      <c r="H36" s="30"/>
      <c r="I36" s="30"/>
      <c r="J36" s="10"/>
      <c r="K36" s="10"/>
      <c r="L36" s="10"/>
      <c r="M36" s="10"/>
      <c r="N36" s="10"/>
      <c r="O36" s="10"/>
      <c r="P36" s="7">
        <f t="shared" si="0"/>
        <v>0</v>
      </c>
    </row>
    <row r="37" spans="2:16" x14ac:dyDescent="0.3">
      <c r="B37" s="9">
        <f t="shared" si="1"/>
        <v>29</v>
      </c>
      <c r="C37" s="9"/>
      <c r="D37" s="30"/>
      <c r="E37" s="30"/>
      <c r="F37" s="30"/>
      <c r="G37" s="30"/>
      <c r="H37" s="30"/>
      <c r="I37" s="30"/>
      <c r="J37" s="10"/>
      <c r="K37" s="10"/>
      <c r="L37" s="10"/>
      <c r="M37" s="10"/>
      <c r="N37" s="10"/>
      <c r="O37" s="10"/>
      <c r="P37" s="7">
        <f t="shared" si="0"/>
        <v>0</v>
      </c>
    </row>
    <row r="38" spans="2:16" x14ac:dyDescent="0.3">
      <c r="B38" s="9">
        <f t="shared" si="1"/>
        <v>30</v>
      </c>
      <c r="C38" s="9"/>
      <c r="D38" s="30"/>
      <c r="E38" s="30"/>
      <c r="F38" s="30"/>
      <c r="G38" s="30"/>
      <c r="H38" s="30"/>
      <c r="I38" s="30"/>
      <c r="J38" s="10"/>
      <c r="K38" s="10"/>
      <c r="L38" s="10"/>
      <c r="M38" s="10"/>
      <c r="N38" s="10"/>
      <c r="O38" s="10"/>
      <c r="P38" s="7">
        <f t="shared" si="0"/>
        <v>0</v>
      </c>
    </row>
    <row r="39" spans="2:16" x14ac:dyDescent="0.3">
      <c r="B39" s="9">
        <f t="shared" si="1"/>
        <v>31</v>
      </c>
      <c r="C39" s="9"/>
      <c r="D39" s="30"/>
      <c r="E39" s="30"/>
      <c r="F39" s="30"/>
      <c r="G39" s="30"/>
      <c r="H39" s="30"/>
      <c r="I39" s="30"/>
      <c r="J39" s="10"/>
      <c r="K39" s="10"/>
      <c r="L39" s="10"/>
      <c r="M39" s="10"/>
      <c r="N39" s="10"/>
      <c r="O39" s="10"/>
      <c r="P39" s="7">
        <f t="shared" si="0"/>
        <v>0</v>
      </c>
    </row>
    <row r="40" spans="2:16" x14ac:dyDescent="0.3">
      <c r="B40" s="9">
        <f t="shared" si="1"/>
        <v>32</v>
      </c>
      <c r="C40" s="9"/>
      <c r="D40" s="30"/>
      <c r="E40" s="30"/>
      <c r="F40" s="30"/>
      <c r="G40" s="30"/>
      <c r="H40" s="30"/>
      <c r="I40" s="30"/>
      <c r="J40" s="10"/>
      <c r="K40" s="10"/>
      <c r="L40" s="10"/>
      <c r="M40" s="10"/>
      <c r="N40" s="10"/>
      <c r="O40" s="10"/>
      <c r="P40" s="7">
        <f t="shared" si="0"/>
        <v>0</v>
      </c>
    </row>
    <row r="41" spans="2:16" x14ac:dyDescent="0.3">
      <c r="B41" s="9">
        <f t="shared" si="1"/>
        <v>33</v>
      </c>
      <c r="C41" s="9"/>
      <c r="D41" s="30"/>
      <c r="E41" s="30"/>
      <c r="F41" s="30"/>
      <c r="G41" s="30"/>
      <c r="H41" s="30"/>
      <c r="I41" s="30"/>
      <c r="J41" s="10"/>
      <c r="K41" s="10"/>
      <c r="L41" s="10"/>
      <c r="M41" s="10"/>
      <c r="N41" s="10"/>
      <c r="O41" s="10"/>
      <c r="P41" s="7">
        <f t="shared" si="0"/>
        <v>0</v>
      </c>
    </row>
    <row r="42" spans="2:16" x14ac:dyDescent="0.3">
      <c r="B42" s="9">
        <f t="shared" si="1"/>
        <v>34</v>
      </c>
      <c r="C42" s="9"/>
      <c r="D42" s="30"/>
      <c r="E42" s="30"/>
      <c r="F42" s="30"/>
      <c r="G42" s="30"/>
      <c r="H42" s="30"/>
      <c r="I42" s="30"/>
      <c r="J42" s="10"/>
      <c r="K42" s="10"/>
      <c r="L42" s="10"/>
      <c r="M42" s="10"/>
      <c r="N42" s="10"/>
      <c r="O42" s="10"/>
      <c r="P42" s="7">
        <f t="shared" si="0"/>
        <v>0</v>
      </c>
    </row>
    <row r="43" spans="2:16" x14ac:dyDescent="0.3">
      <c r="B43" s="9">
        <f t="shared" si="1"/>
        <v>35</v>
      </c>
      <c r="C43" s="9"/>
      <c r="D43" s="30"/>
      <c r="E43" s="30"/>
      <c r="F43" s="30"/>
      <c r="G43" s="30"/>
      <c r="H43" s="30"/>
      <c r="I43" s="30"/>
      <c r="J43" s="10"/>
      <c r="K43" s="10"/>
      <c r="L43" s="10"/>
      <c r="M43" s="10"/>
      <c r="N43" s="10"/>
      <c r="O43" s="10"/>
      <c r="P43" s="7">
        <f t="shared" si="0"/>
        <v>0</v>
      </c>
    </row>
    <row r="44" spans="2:16" x14ac:dyDescent="0.3">
      <c r="B44" s="9">
        <f t="shared" si="1"/>
        <v>36</v>
      </c>
      <c r="C44" s="9"/>
      <c r="D44" s="30"/>
      <c r="E44" s="30"/>
      <c r="F44" s="30"/>
      <c r="G44" s="30"/>
      <c r="H44" s="30"/>
      <c r="I44" s="30"/>
      <c r="J44" s="10"/>
      <c r="K44" s="10"/>
      <c r="L44" s="10"/>
      <c r="M44" s="10"/>
      <c r="N44" s="10"/>
      <c r="O44" s="10"/>
      <c r="P44" s="7">
        <f t="shared" si="0"/>
        <v>0</v>
      </c>
    </row>
    <row r="45" spans="2:16" x14ac:dyDescent="0.3">
      <c r="B45" s="9">
        <f t="shared" si="1"/>
        <v>37</v>
      </c>
      <c r="C45" s="4"/>
      <c r="D45" s="30"/>
      <c r="E45" s="30"/>
      <c r="F45" s="30"/>
      <c r="G45" s="30"/>
      <c r="H45" s="30"/>
      <c r="I45" s="30"/>
      <c r="J45" s="10"/>
      <c r="K45" s="10"/>
      <c r="L45" s="10"/>
      <c r="M45" s="10"/>
      <c r="N45" s="10"/>
      <c r="O45" s="10"/>
      <c r="P45" s="7">
        <f t="shared" si="0"/>
        <v>0</v>
      </c>
    </row>
    <row r="46" spans="2:16" x14ac:dyDescent="0.3">
      <c r="B46" s="9">
        <f t="shared" si="1"/>
        <v>38</v>
      </c>
      <c r="C46" s="4"/>
      <c r="D46" s="30"/>
      <c r="E46" s="30"/>
      <c r="F46" s="30"/>
      <c r="G46" s="30"/>
      <c r="H46" s="30"/>
      <c r="I46" s="30"/>
      <c r="J46" s="10"/>
      <c r="K46" s="10"/>
      <c r="L46" s="10"/>
      <c r="M46" s="10"/>
      <c r="N46" s="10"/>
      <c r="O46" s="10"/>
      <c r="P46" s="7">
        <f t="shared" si="0"/>
        <v>0</v>
      </c>
    </row>
    <row r="47" spans="2:16" x14ac:dyDescent="0.3">
      <c r="B47" s="9">
        <f t="shared" si="1"/>
        <v>39</v>
      </c>
      <c r="C47" s="4"/>
      <c r="D47" s="30"/>
      <c r="E47" s="30"/>
      <c r="F47" s="30"/>
      <c r="G47" s="30"/>
      <c r="H47" s="30"/>
      <c r="I47" s="30"/>
      <c r="J47" s="10"/>
      <c r="K47" s="10"/>
      <c r="L47" s="10"/>
      <c r="M47" s="10"/>
      <c r="N47" s="10"/>
      <c r="O47" s="10"/>
      <c r="P47" s="7">
        <f t="shared" si="0"/>
        <v>0</v>
      </c>
    </row>
    <row r="48" spans="2:16" x14ac:dyDescent="0.3">
      <c r="B48" s="9">
        <f t="shared" si="1"/>
        <v>40</v>
      </c>
      <c r="C48" s="4"/>
      <c r="D48" s="30"/>
      <c r="E48" s="30"/>
      <c r="F48" s="30"/>
      <c r="G48" s="30"/>
      <c r="H48" s="30"/>
      <c r="I48" s="30"/>
      <c r="J48" s="10"/>
      <c r="K48" s="10"/>
      <c r="L48" s="10"/>
      <c r="M48" s="10"/>
      <c r="N48" s="10"/>
      <c r="O48" s="10"/>
      <c r="P48" s="7">
        <f t="shared" si="0"/>
        <v>0</v>
      </c>
    </row>
    <row r="49" spans="2:16" x14ac:dyDescent="0.3">
      <c r="B49" s="9">
        <f t="shared" si="1"/>
        <v>41</v>
      </c>
      <c r="C49" s="4"/>
      <c r="D49" s="30"/>
      <c r="E49" s="30"/>
      <c r="F49" s="30"/>
      <c r="G49" s="30"/>
      <c r="H49" s="30"/>
      <c r="I49" s="30"/>
      <c r="J49" s="10"/>
      <c r="K49" s="10"/>
      <c r="L49" s="10"/>
      <c r="M49" s="10"/>
      <c r="N49" s="10"/>
      <c r="O49" s="10"/>
      <c r="P49" s="7">
        <f t="shared" si="0"/>
        <v>0</v>
      </c>
    </row>
    <row r="50" spans="2:16" x14ac:dyDescent="0.3">
      <c r="B50" s="9">
        <f t="shared" si="1"/>
        <v>42</v>
      </c>
      <c r="C50" s="4"/>
      <c r="D50" s="30"/>
      <c r="E50" s="30"/>
      <c r="F50" s="30"/>
      <c r="G50" s="30"/>
      <c r="H50" s="30"/>
      <c r="I50" s="30"/>
      <c r="J50" s="10"/>
      <c r="K50" s="10"/>
      <c r="L50" s="10"/>
      <c r="M50" s="10"/>
      <c r="N50" s="10"/>
      <c r="O50" s="10"/>
      <c r="P50" s="7">
        <f t="shared" si="0"/>
        <v>0</v>
      </c>
    </row>
    <row r="51" spans="2:16" x14ac:dyDescent="0.3">
      <c r="B51" s="9">
        <f t="shared" si="1"/>
        <v>43</v>
      </c>
      <c r="C51" s="4"/>
      <c r="D51" s="30"/>
      <c r="E51" s="30"/>
      <c r="F51" s="30"/>
      <c r="G51" s="30"/>
      <c r="H51" s="30"/>
      <c r="I51" s="30"/>
      <c r="J51" s="10"/>
      <c r="K51" s="10"/>
      <c r="L51" s="10"/>
      <c r="M51" s="10"/>
      <c r="N51" s="10"/>
      <c r="O51" s="10"/>
      <c r="P51" s="7">
        <f t="shared" si="0"/>
        <v>0</v>
      </c>
    </row>
    <row r="52" spans="2:16" x14ac:dyDescent="0.3">
      <c r="B52" s="9">
        <f t="shared" si="1"/>
        <v>44</v>
      </c>
      <c r="C52" s="4"/>
      <c r="D52" s="30"/>
      <c r="E52" s="30"/>
      <c r="F52" s="30"/>
      <c r="G52" s="30"/>
      <c r="H52" s="30"/>
      <c r="I52" s="30"/>
      <c r="J52" s="10"/>
      <c r="K52" s="10"/>
      <c r="L52" s="10"/>
      <c r="M52" s="10"/>
      <c r="N52" s="10"/>
      <c r="O52" s="10"/>
      <c r="P52" s="7">
        <f t="shared" si="0"/>
        <v>0</v>
      </c>
    </row>
    <row r="53" spans="2:16" x14ac:dyDescent="0.3">
      <c r="B53" s="9">
        <f t="shared" si="1"/>
        <v>45</v>
      </c>
      <c r="C53" s="13"/>
      <c r="D53" s="31"/>
      <c r="E53" s="32"/>
      <c r="F53" s="32"/>
      <c r="G53" s="32"/>
      <c r="H53" s="32"/>
      <c r="I53" s="33"/>
      <c r="J53" s="2"/>
      <c r="K53" s="2"/>
      <c r="L53" s="2"/>
      <c r="M53" s="2"/>
      <c r="N53" s="2"/>
      <c r="O53" s="2"/>
      <c r="P53" s="7">
        <f t="shared" si="0"/>
        <v>0</v>
      </c>
    </row>
    <row r="54" spans="2:16" x14ac:dyDescent="0.3">
      <c r="C54" s="25"/>
      <c r="D54" s="25"/>
      <c r="E54" s="8"/>
      <c r="H54" s="34" t="s">
        <v>19</v>
      </c>
      <c r="I54" s="34"/>
      <c r="J54" s="14">
        <f>COUNTIF(J9:J53,"&gt;=70")</f>
        <v>6</v>
      </c>
      <c r="K54" s="14">
        <f t="shared" ref="K54:O54" si="2">COUNTIF(K9:K53,"&gt;=70")</f>
        <v>6</v>
      </c>
      <c r="L54" s="14">
        <f t="shared" si="2"/>
        <v>6</v>
      </c>
      <c r="M54" s="14">
        <f t="shared" si="2"/>
        <v>6</v>
      </c>
      <c r="N54" s="14">
        <f t="shared" si="2"/>
        <v>0</v>
      </c>
      <c r="O54" s="14">
        <f t="shared" si="2"/>
        <v>0</v>
      </c>
      <c r="P54" s="18">
        <f t="shared" ref="P54" si="3">COUNTIF(P9:P48,"&gt;=70")</f>
        <v>0</v>
      </c>
    </row>
    <row r="55" spans="2:16" x14ac:dyDescent="0.3">
      <c r="C55" s="25"/>
      <c r="D55" s="25"/>
      <c r="E55" s="12"/>
      <c r="H55" s="29" t="s">
        <v>20</v>
      </c>
      <c r="I55" s="29"/>
      <c r="J55" s="15">
        <f>COUNTIF(J9:J53,"&lt;70")</f>
        <v>0</v>
      </c>
      <c r="K55" s="15">
        <f t="shared" ref="K55:P55" si="4">COUNTIF(K9:K53,"&lt;70")</f>
        <v>0</v>
      </c>
      <c r="L55" s="15">
        <f t="shared" si="4"/>
        <v>0</v>
      </c>
      <c r="M55" s="15">
        <f t="shared" si="4"/>
        <v>0</v>
      </c>
      <c r="N55" s="15">
        <f t="shared" si="4"/>
        <v>6</v>
      </c>
      <c r="O55" s="15">
        <f t="shared" si="4"/>
        <v>6</v>
      </c>
      <c r="P55" s="15">
        <f t="shared" si="4"/>
        <v>45</v>
      </c>
    </row>
    <row r="56" spans="2:16" x14ac:dyDescent="0.3">
      <c r="C56" s="25"/>
      <c r="D56" s="25"/>
      <c r="E56" s="25"/>
      <c r="H56" s="29" t="s">
        <v>21</v>
      </c>
      <c r="I56" s="29"/>
      <c r="J56" s="15">
        <f>COUNT(J9:J53)</f>
        <v>6</v>
      </c>
      <c r="K56" s="15">
        <f t="shared" ref="K56:P56" si="5">COUNT(K9:K53)</f>
        <v>6</v>
      </c>
      <c r="L56" s="15">
        <f t="shared" si="5"/>
        <v>6</v>
      </c>
      <c r="M56" s="15">
        <f t="shared" si="5"/>
        <v>6</v>
      </c>
      <c r="N56" s="15">
        <f t="shared" si="5"/>
        <v>6</v>
      </c>
      <c r="O56" s="15">
        <f t="shared" si="5"/>
        <v>6</v>
      </c>
      <c r="P56" s="15">
        <f t="shared" si="5"/>
        <v>45</v>
      </c>
    </row>
    <row r="57" spans="2:16" x14ac:dyDescent="0.3">
      <c r="C57" s="25"/>
      <c r="D57" s="25"/>
      <c r="E57" s="8"/>
      <c r="F57" s="5"/>
      <c r="H57" s="26" t="s">
        <v>16</v>
      </c>
      <c r="I57" s="26"/>
      <c r="J57" s="16">
        <f>J54/J56</f>
        <v>1</v>
      </c>
      <c r="K57" s="17">
        <f t="shared" ref="K57:P57" si="6">K54/K56</f>
        <v>1</v>
      </c>
      <c r="L57" s="17">
        <f t="shared" si="6"/>
        <v>1</v>
      </c>
      <c r="M57" s="17">
        <f t="shared" si="6"/>
        <v>1</v>
      </c>
      <c r="N57" s="17">
        <f t="shared" si="6"/>
        <v>0</v>
      </c>
      <c r="O57" s="17">
        <f t="shared" si="6"/>
        <v>0</v>
      </c>
      <c r="P57" s="17">
        <f t="shared" si="6"/>
        <v>0</v>
      </c>
    </row>
    <row r="58" spans="2:16" x14ac:dyDescent="0.3">
      <c r="C58" s="25"/>
      <c r="D58" s="25"/>
      <c r="E58" s="8"/>
      <c r="F58" s="5"/>
      <c r="H58" s="26" t="s">
        <v>17</v>
      </c>
      <c r="I58" s="26"/>
      <c r="J58" s="16">
        <f>J55/J56</f>
        <v>0</v>
      </c>
      <c r="K58" s="16">
        <f t="shared" ref="K58:P58" si="7">K55/K56</f>
        <v>0</v>
      </c>
      <c r="L58" s="17">
        <f t="shared" si="7"/>
        <v>0</v>
      </c>
      <c r="M58" s="17">
        <f t="shared" si="7"/>
        <v>0</v>
      </c>
      <c r="N58" s="17">
        <f t="shared" si="7"/>
        <v>1</v>
      </c>
      <c r="O58" s="17">
        <f t="shared" si="7"/>
        <v>1</v>
      </c>
      <c r="P58" s="17">
        <f t="shared" si="7"/>
        <v>1</v>
      </c>
    </row>
    <row r="59" spans="2:16" x14ac:dyDescent="0.3">
      <c r="C59" s="25"/>
      <c r="D59" s="25"/>
      <c r="E59" s="12"/>
      <c r="F59" s="5"/>
    </row>
    <row r="60" spans="2:16" x14ac:dyDescent="0.3">
      <c r="C60" s="8"/>
      <c r="D60" s="8"/>
      <c r="E60" s="12"/>
      <c r="F60" s="5"/>
    </row>
    <row r="61" spans="2:16" x14ac:dyDescent="0.3">
      <c r="J61" s="27"/>
      <c r="K61" s="27"/>
      <c r="L61" s="27"/>
      <c r="M61" s="27"/>
      <c r="N61" s="27"/>
      <c r="O61" s="27"/>
    </row>
    <row r="62" spans="2:16" x14ac:dyDescent="0.3">
      <c r="J62" s="28" t="s">
        <v>18</v>
      </c>
      <c r="K62" s="28"/>
      <c r="L62" s="28"/>
      <c r="M62" s="28"/>
      <c r="N62" s="28"/>
      <c r="O62" s="28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tabSelected="1" zoomScale="84" zoomScaleNormal="84" workbookViewId="0">
      <selection activeCell="R14" sqref="R1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1" width="7.109375" customWidth="1"/>
    <col min="12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"/>
      <c r="O2" s="1"/>
    </row>
    <row r="3" spans="2:15" x14ac:dyDescent="0.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1"/>
      <c r="O3" s="11"/>
    </row>
    <row r="4" spans="2:15" x14ac:dyDescent="0.3">
      <c r="C4" t="s">
        <v>0</v>
      </c>
      <c r="D4" s="40" t="s">
        <v>24</v>
      </c>
      <c r="E4" s="40"/>
      <c r="F4" s="40"/>
      <c r="G4" s="40"/>
      <c r="I4" t="s">
        <v>1</v>
      </c>
      <c r="J4" s="41" t="s">
        <v>26</v>
      </c>
      <c r="K4" s="41"/>
      <c r="M4" t="s">
        <v>316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41" t="s">
        <v>25</v>
      </c>
      <c r="E6" s="41"/>
      <c r="F6" s="41"/>
      <c r="G6" s="41"/>
      <c r="I6" s="42" t="s">
        <v>22</v>
      </c>
      <c r="J6" s="42"/>
      <c r="K6" s="43" t="s">
        <v>27</v>
      </c>
      <c r="L6" s="43"/>
      <c r="M6" s="43"/>
    </row>
    <row r="7" spans="2:15" ht="11.25" customHeight="1" x14ac:dyDescent="0.3"/>
    <row r="8" spans="2:15" x14ac:dyDescent="0.3">
      <c r="B8" s="2" t="s">
        <v>4</v>
      </c>
      <c r="C8" s="2" t="s">
        <v>6</v>
      </c>
      <c r="D8" s="44" t="s">
        <v>5</v>
      </c>
      <c r="E8" s="44"/>
      <c r="F8" s="44"/>
      <c r="G8" s="44"/>
      <c r="H8" s="44"/>
      <c r="I8" s="44"/>
      <c r="J8" s="10" t="s">
        <v>7</v>
      </c>
      <c r="K8" s="10" t="s">
        <v>10</v>
      </c>
      <c r="L8" s="10" t="s">
        <v>11</v>
      </c>
      <c r="M8" s="10" t="s">
        <v>12</v>
      </c>
      <c r="N8" s="6" t="s">
        <v>23</v>
      </c>
    </row>
    <row r="9" spans="2:15" ht="15.6" x14ac:dyDescent="0.3">
      <c r="B9" s="9">
        <v>1</v>
      </c>
      <c r="C9" s="20" t="s">
        <v>28</v>
      </c>
      <c r="D9" s="46" t="s">
        <v>43</v>
      </c>
      <c r="E9" s="47" t="s">
        <v>34</v>
      </c>
      <c r="F9" s="47" t="s">
        <v>34</v>
      </c>
      <c r="G9" s="47" t="s">
        <v>34</v>
      </c>
      <c r="H9" s="47" t="s">
        <v>34</v>
      </c>
      <c r="I9" s="48" t="s">
        <v>34</v>
      </c>
      <c r="J9" s="10">
        <f>'[1]INNOVAC Y EMPREND 605-A'!K13</f>
        <v>90</v>
      </c>
      <c r="K9" s="24">
        <v>100</v>
      </c>
      <c r="L9" s="22">
        <v>0</v>
      </c>
      <c r="M9" s="22">
        <v>0</v>
      </c>
      <c r="N9" s="7">
        <f>SUM(J9:M9)/4</f>
        <v>47.5</v>
      </c>
    </row>
    <row r="10" spans="2:15" ht="15.6" x14ac:dyDescent="0.3">
      <c r="B10" s="9">
        <f>B9+1</f>
        <v>2</v>
      </c>
      <c r="C10" s="20" t="s">
        <v>29</v>
      </c>
      <c r="D10" s="46" t="s">
        <v>44</v>
      </c>
      <c r="E10" s="47" t="s">
        <v>35</v>
      </c>
      <c r="F10" s="47" t="s">
        <v>35</v>
      </c>
      <c r="G10" s="47" t="s">
        <v>35</v>
      </c>
      <c r="H10" s="47" t="s">
        <v>35</v>
      </c>
      <c r="I10" s="48" t="s">
        <v>35</v>
      </c>
      <c r="J10" s="10">
        <f>'[1]INNOVAC Y EMPREND 605-A'!K14</f>
        <v>100</v>
      </c>
      <c r="K10" s="24">
        <v>100</v>
      </c>
      <c r="L10" s="22">
        <v>0</v>
      </c>
      <c r="M10" s="22">
        <v>0</v>
      </c>
      <c r="N10" s="7">
        <f t="shared" ref="N10:N53" si="0">SUM(J10:M10)/7</f>
        <v>28.571428571428573</v>
      </c>
    </row>
    <row r="11" spans="2:15" ht="15.6" x14ac:dyDescent="0.3">
      <c r="B11" s="9">
        <f t="shared" ref="B11:B53" si="1">B10+1</f>
        <v>3</v>
      </c>
      <c r="C11" s="20" t="s">
        <v>30</v>
      </c>
      <c r="D11" s="46" t="s">
        <v>45</v>
      </c>
      <c r="E11" s="47" t="s">
        <v>36</v>
      </c>
      <c r="F11" s="47" t="s">
        <v>36</v>
      </c>
      <c r="G11" s="47" t="s">
        <v>36</v>
      </c>
      <c r="H11" s="47" t="s">
        <v>36</v>
      </c>
      <c r="I11" s="48" t="s">
        <v>36</v>
      </c>
      <c r="J11" s="10">
        <f>'[1]INNOVAC Y EMPREND 605-A'!K15</f>
        <v>100</v>
      </c>
      <c r="K11" s="24">
        <v>100</v>
      </c>
      <c r="L11" s="22">
        <v>0</v>
      </c>
      <c r="M11" s="22">
        <v>0</v>
      </c>
      <c r="N11" s="7">
        <f t="shared" si="0"/>
        <v>28.571428571428573</v>
      </c>
    </row>
    <row r="12" spans="2:15" ht="15.6" x14ac:dyDescent="0.3">
      <c r="B12" s="9">
        <f t="shared" si="1"/>
        <v>4</v>
      </c>
      <c r="C12" s="20" t="s">
        <v>31</v>
      </c>
      <c r="D12" s="46" t="s">
        <v>48</v>
      </c>
      <c r="E12" s="47" t="s">
        <v>37</v>
      </c>
      <c r="F12" s="47" t="s">
        <v>37</v>
      </c>
      <c r="G12" s="47" t="s">
        <v>37</v>
      </c>
      <c r="H12" s="47" t="s">
        <v>37</v>
      </c>
      <c r="I12" s="48" t="s">
        <v>37</v>
      </c>
      <c r="J12" s="10">
        <f>'[1]INNOVAC Y EMPREND 605-A'!K16</f>
        <v>75</v>
      </c>
      <c r="K12" s="24">
        <v>100</v>
      </c>
      <c r="L12" s="22">
        <v>0</v>
      </c>
      <c r="M12" s="22">
        <v>0</v>
      </c>
      <c r="N12" s="7">
        <f t="shared" si="0"/>
        <v>25</v>
      </c>
    </row>
    <row r="13" spans="2:15" ht="15.6" x14ac:dyDescent="0.3">
      <c r="B13" s="9">
        <f t="shared" si="1"/>
        <v>5</v>
      </c>
      <c r="C13" s="20" t="s">
        <v>310</v>
      </c>
      <c r="D13" s="46" t="s">
        <v>41</v>
      </c>
      <c r="E13" s="47" t="s">
        <v>38</v>
      </c>
      <c r="F13" s="47" t="s">
        <v>38</v>
      </c>
      <c r="G13" s="47" t="s">
        <v>38</v>
      </c>
      <c r="H13" s="47" t="s">
        <v>38</v>
      </c>
      <c r="I13" s="48" t="s">
        <v>38</v>
      </c>
      <c r="J13" s="10">
        <f>'[1]INNOVAC Y EMPREND 605-A'!K17</f>
        <v>75</v>
      </c>
      <c r="K13" s="24">
        <v>85</v>
      </c>
      <c r="L13" s="22">
        <v>0</v>
      </c>
      <c r="M13" s="22">
        <v>0</v>
      </c>
      <c r="N13" s="7">
        <f t="shared" si="0"/>
        <v>22.857142857142858</v>
      </c>
    </row>
    <row r="14" spans="2:15" ht="15.6" x14ac:dyDescent="0.3">
      <c r="B14" s="9">
        <f t="shared" si="1"/>
        <v>6</v>
      </c>
      <c r="C14" s="20" t="s">
        <v>32</v>
      </c>
      <c r="D14" s="46" t="s">
        <v>46</v>
      </c>
      <c r="E14" s="47" t="s">
        <v>39</v>
      </c>
      <c r="F14" s="47" t="s">
        <v>39</v>
      </c>
      <c r="G14" s="47" t="s">
        <v>39</v>
      </c>
      <c r="H14" s="47" t="s">
        <v>39</v>
      </c>
      <c r="I14" s="48" t="s">
        <v>39</v>
      </c>
      <c r="J14" s="10">
        <f>'[1]INNOVAC Y EMPREND 605-A'!K18</f>
        <v>100</v>
      </c>
      <c r="K14" s="24">
        <v>100</v>
      </c>
      <c r="L14" s="22">
        <v>0</v>
      </c>
      <c r="M14" s="22">
        <v>0</v>
      </c>
      <c r="N14" s="7">
        <f t="shared" si="0"/>
        <v>28.571428571428573</v>
      </c>
    </row>
    <row r="15" spans="2:15" ht="15.6" x14ac:dyDescent="0.3">
      <c r="B15" s="9">
        <f t="shared" si="1"/>
        <v>7</v>
      </c>
      <c r="C15" s="20" t="s">
        <v>33</v>
      </c>
      <c r="D15" s="46" t="s">
        <v>42</v>
      </c>
      <c r="E15" s="47" t="s">
        <v>40</v>
      </c>
      <c r="F15" s="47" t="s">
        <v>40</v>
      </c>
      <c r="G15" s="47" t="s">
        <v>40</v>
      </c>
      <c r="H15" s="47" t="s">
        <v>40</v>
      </c>
      <c r="I15" s="48" t="s">
        <v>40</v>
      </c>
      <c r="J15" s="10">
        <f>'[1]INNOVAC Y EMPREND 605-A'!K19</f>
        <v>90</v>
      </c>
      <c r="K15" s="24">
        <v>100</v>
      </c>
      <c r="L15" s="22">
        <v>0</v>
      </c>
      <c r="M15" s="22">
        <v>0</v>
      </c>
      <c r="N15" s="7">
        <f t="shared" si="0"/>
        <v>27.142857142857142</v>
      </c>
    </row>
    <row r="16" spans="2:15" x14ac:dyDescent="0.3">
      <c r="B16" s="9">
        <f t="shared" si="1"/>
        <v>8</v>
      </c>
      <c r="C16" s="9"/>
      <c r="D16" s="30"/>
      <c r="E16" s="30"/>
      <c r="F16" s="30"/>
      <c r="G16" s="30"/>
      <c r="H16" s="30"/>
      <c r="I16" s="30"/>
      <c r="J16" s="10"/>
      <c r="K16" s="10"/>
      <c r="L16" s="10"/>
      <c r="M16" s="10"/>
      <c r="N16" s="7">
        <f t="shared" si="0"/>
        <v>0</v>
      </c>
    </row>
    <row r="17" spans="2:14" x14ac:dyDescent="0.3">
      <c r="B17" s="9">
        <f t="shared" si="1"/>
        <v>9</v>
      </c>
      <c r="C17" s="9"/>
      <c r="D17" s="30"/>
      <c r="E17" s="30"/>
      <c r="F17" s="30"/>
      <c r="G17" s="30"/>
      <c r="H17" s="30"/>
      <c r="I17" s="30"/>
      <c r="J17" s="10"/>
      <c r="K17" s="10"/>
      <c r="L17" s="10"/>
      <c r="M17" s="10"/>
      <c r="N17" s="7">
        <f t="shared" si="0"/>
        <v>0</v>
      </c>
    </row>
    <row r="18" spans="2:14" x14ac:dyDescent="0.3">
      <c r="B18" s="9">
        <f t="shared" si="1"/>
        <v>10</v>
      </c>
      <c r="C18" s="9"/>
      <c r="D18" s="30"/>
      <c r="E18" s="30"/>
      <c r="F18" s="30"/>
      <c r="G18" s="30"/>
      <c r="H18" s="30"/>
      <c r="I18" s="30"/>
      <c r="J18" s="10"/>
      <c r="K18" s="10"/>
      <c r="L18" s="10"/>
      <c r="M18" s="10"/>
      <c r="N18" s="7">
        <f t="shared" si="0"/>
        <v>0</v>
      </c>
    </row>
    <row r="19" spans="2:14" x14ac:dyDescent="0.3">
      <c r="B19" s="9">
        <f t="shared" si="1"/>
        <v>11</v>
      </c>
      <c r="C19" s="9"/>
      <c r="D19" s="30"/>
      <c r="E19" s="30"/>
      <c r="F19" s="30"/>
      <c r="G19" s="30"/>
      <c r="H19" s="30"/>
      <c r="I19" s="30"/>
      <c r="J19" s="10"/>
      <c r="K19" s="10"/>
      <c r="L19" s="10"/>
      <c r="M19" s="10"/>
      <c r="N19" s="7">
        <f t="shared" si="0"/>
        <v>0</v>
      </c>
    </row>
    <row r="20" spans="2:14" x14ac:dyDescent="0.3">
      <c r="B20" s="9">
        <f t="shared" si="1"/>
        <v>12</v>
      </c>
      <c r="C20" s="9"/>
      <c r="D20" s="30"/>
      <c r="E20" s="30"/>
      <c r="F20" s="30"/>
      <c r="G20" s="30"/>
      <c r="H20" s="30"/>
      <c r="I20" s="30"/>
      <c r="J20" s="10"/>
      <c r="K20" s="10"/>
      <c r="L20" s="10"/>
      <c r="M20" s="10"/>
      <c r="N20" s="7">
        <f t="shared" si="0"/>
        <v>0</v>
      </c>
    </row>
    <row r="21" spans="2:14" x14ac:dyDescent="0.3">
      <c r="B21" s="9">
        <f t="shared" si="1"/>
        <v>13</v>
      </c>
      <c r="C21" s="9"/>
      <c r="D21" s="30"/>
      <c r="E21" s="30"/>
      <c r="F21" s="30"/>
      <c r="G21" s="30"/>
      <c r="H21" s="30"/>
      <c r="I21" s="30"/>
      <c r="J21" s="10"/>
      <c r="K21" s="10"/>
      <c r="L21" s="10"/>
      <c r="M21" s="10"/>
      <c r="N21" s="7">
        <f t="shared" si="0"/>
        <v>0</v>
      </c>
    </row>
    <row r="22" spans="2:14" x14ac:dyDescent="0.3">
      <c r="B22" s="9">
        <f t="shared" si="1"/>
        <v>14</v>
      </c>
      <c r="C22" s="9"/>
      <c r="D22" s="30"/>
      <c r="E22" s="30"/>
      <c r="F22" s="30"/>
      <c r="G22" s="30"/>
      <c r="H22" s="30"/>
      <c r="I22" s="30"/>
      <c r="J22" s="10"/>
      <c r="K22" s="10"/>
      <c r="L22" s="10"/>
      <c r="M22" s="10"/>
      <c r="N22" s="7">
        <f t="shared" si="0"/>
        <v>0</v>
      </c>
    </row>
    <row r="23" spans="2:14" x14ac:dyDescent="0.3">
      <c r="B23" s="9">
        <f t="shared" si="1"/>
        <v>15</v>
      </c>
      <c r="C23" s="9"/>
      <c r="D23" s="30"/>
      <c r="E23" s="30"/>
      <c r="F23" s="30"/>
      <c r="G23" s="30"/>
      <c r="H23" s="30"/>
      <c r="I23" s="30"/>
      <c r="J23" s="10"/>
      <c r="K23" s="10"/>
      <c r="L23" s="10"/>
      <c r="M23" s="10"/>
      <c r="N23" s="7">
        <f t="shared" si="0"/>
        <v>0</v>
      </c>
    </row>
    <row r="24" spans="2:14" x14ac:dyDescent="0.3">
      <c r="B24" s="9">
        <f t="shared" si="1"/>
        <v>16</v>
      </c>
      <c r="C24" s="9"/>
      <c r="D24" s="30"/>
      <c r="E24" s="30"/>
      <c r="F24" s="30"/>
      <c r="G24" s="30"/>
      <c r="H24" s="30"/>
      <c r="I24" s="30"/>
      <c r="J24" s="10"/>
      <c r="K24" s="10"/>
      <c r="L24" s="10"/>
      <c r="M24" s="10"/>
      <c r="N24" s="7">
        <f t="shared" si="0"/>
        <v>0</v>
      </c>
    </row>
    <row r="25" spans="2:14" x14ac:dyDescent="0.3">
      <c r="B25" s="9">
        <f t="shared" si="1"/>
        <v>17</v>
      </c>
      <c r="C25" s="9"/>
      <c r="D25" s="30"/>
      <c r="E25" s="30"/>
      <c r="F25" s="30"/>
      <c r="G25" s="30"/>
      <c r="H25" s="30"/>
      <c r="I25" s="30"/>
      <c r="J25" s="10"/>
      <c r="K25" s="10"/>
      <c r="L25" s="10"/>
      <c r="M25" s="10"/>
      <c r="N25" s="7">
        <f t="shared" si="0"/>
        <v>0</v>
      </c>
    </row>
    <row r="26" spans="2:14" x14ac:dyDescent="0.3">
      <c r="B26" s="9">
        <f t="shared" si="1"/>
        <v>18</v>
      </c>
      <c r="C26" s="9"/>
      <c r="D26" s="30"/>
      <c r="E26" s="30"/>
      <c r="F26" s="30"/>
      <c r="G26" s="30"/>
      <c r="H26" s="30"/>
      <c r="I26" s="30"/>
      <c r="J26" s="10"/>
      <c r="K26" s="10"/>
      <c r="L26" s="10"/>
      <c r="M26" s="10"/>
      <c r="N26" s="7">
        <f t="shared" si="0"/>
        <v>0</v>
      </c>
    </row>
    <row r="27" spans="2:14" x14ac:dyDescent="0.3">
      <c r="B27" s="9">
        <f t="shared" si="1"/>
        <v>19</v>
      </c>
      <c r="C27" s="9"/>
      <c r="D27" s="30"/>
      <c r="E27" s="30"/>
      <c r="F27" s="30"/>
      <c r="G27" s="30"/>
      <c r="H27" s="30"/>
      <c r="I27" s="30"/>
      <c r="J27" s="10"/>
      <c r="K27" s="10"/>
      <c r="L27" s="10"/>
      <c r="M27" s="10"/>
      <c r="N27" s="7">
        <f t="shared" si="0"/>
        <v>0</v>
      </c>
    </row>
    <row r="28" spans="2:14" x14ac:dyDescent="0.3">
      <c r="B28" s="9">
        <f t="shared" si="1"/>
        <v>20</v>
      </c>
      <c r="C28" s="9"/>
      <c r="D28" s="30"/>
      <c r="E28" s="30"/>
      <c r="F28" s="30"/>
      <c r="G28" s="30"/>
      <c r="H28" s="30"/>
      <c r="I28" s="30"/>
      <c r="J28" s="10"/>
      <c r="K28" s="10"/>
      <c r="L28" s="10"/>
      <c r="M28" s="10"/>
      <c r="N28" s="7">
        <f t="shared" si="0"/>
        <v>0</v>
      </c>
    </row>
    <row r="29" spans="2:14" x14ac:dyDescent="0.3">
      <c r="B29" s="9">
        <f t="shared" si="1"/>
        <v>21</v>
      </c>
      <c r="C29" s="9"/>
      <c r="D29" s="30"/>
      <c r="E29" s="30"/>
      <c r="F29" s="30"/>
      <c r="G29" s="30"/>
      <c r="H29" s="30"/>
      <c r="I29" s="30"/>
      <c r="J29" s="10"/>
      <c r="K29" s="10"/>
      <c r="L29" s="10"/>
      <c r="M29" s="10"/>
      <c r="N29" s="7">
        <f t="shared" si="0"/>
        <v>0</v>
      </c>
    </row>
    <row r="30" spans="2:14" x14ac:dyDescent="0.3">
      <c r="B30" s="9">
        <f t="shared" si="1"/>
        <v>22</v>
      </c>
      <c r="C30" s="9"/>
      <c r="D30" s="30"/>
      <c r="E30" s="30"/>
      <c r="F30" s="30"/>
      <c r="G30" s="30"/>
      <c r="H30" s="30"/>
      <c r="I30" s="30"/>
      <c r="J30" s="10"/>
      <c r="K30" s="10"/>
      <c r="L30" s="10"/>
      <c r="M30" s="10"/>
      <c r="N30" s="7">
        <f t="shared" si="0"/>
        <v>0</v>
      </c>
    </row>
    <row r="31" spans="2:14" x14ac:dyDescent="0.3">
      <c r="B31" s="9">
        <f t="shared" si="1"/>
        <v>23</v>
      </c>
      <c r="C31" s="9"/>
      <c r="D31" s="30"/>
      <c r="E31" s="30"/>
      <c r="F31" s="30"/>
      <c r="G31" s="30"/>
      <c r="H31" s="30"/>
      <c r="I31" s="30"/>
      <c r="J31" s="10"/>
      <c r="K31" s="10"/>
      <c r="L31" s="10"/>
      <c r="M31" s="10"/>
      <c r="N31" s="7">
        <f t="shared" si="0"/>
        <v>0</v>
      </c>
    </row>
    <row r="32" spans="2:14" x14ac:dyDescent="0.3">
      <c r="B32" s="9">
        <f t="shared" si="1"/>
        <v>24</v>
      </c>
      <c r="C32" s="9"/>
      <c r="D32" s="30"/>
      <c r="E32" s="30"/>
      <c r="F32" s="30"/>
      <c r="G32" s="30"/>
      <c r="H32" s="30"/>
      <c r="I32" s="30"/>
      <c r="J32" s="10"/>
      <c r="K32" s="10"/>
      <c r="L32" s="10"/>
      <c r="M32" s="10"/>
      <c r="N32" s="7">
        <f t="shared" si="0"/>
        <v>0</v>
      </c>
    </row>
    <row r="33" spans="2:14" x14ac:dyDescent="0.3">
      <c r="B33" s="9">
        <f t="shared" si="1"/>
        <v>25</v>
      </c>
      <c r="C33" s="9"/>
      <c r="D33" s="30"/>
      <c r="E33" s="30"/>
      <c r="F33" s="30"/>
      <c r="G33" s="30"/>
      <c r="H33" s="30"/>
      <c r="I33" s="30"/>
      <c r="J33" s="10"/>
      <c r="K33" s="10"/>
      <c r="L33" s="10"/>
      <c r="M33" s="10"/>
      <c r="N33" s="7">
        <f t="shared" si="0"/>
        <v>0</v>
      </c>
    </row>
    <row r="34" spans="2:14" x14ac:dyDescent="0.3">
      <c r="B34" s="9">
        <f t="shared" si="1"/>
        <v>26</v>
      </c>
      <c r="C34" s="9"/>
      <c r="D34" s="30"/>
      <c r="E34" s="30"/>
      <c r="F34" s="30"/>
      <c r="G34" s="30"/>
      <c r="H34" s="30"/>
      <c r="I34" s="30"/>
      <c r="J34" s="10"/>
      <c r="K34" s="10"/>
      <c r="L34" s="10"/>
      <c r="M34" s="10"/>
      <c r="N34" s="7">
        <f t="shared" si="0"/>
        <v>0</v>
      </c>
    </row>
    <row r="35" spans="2:14" x14ac:dyDescent="0.3">
      <c r="B35" s="9">
        <f t="shared" si="1"/>
        <v>27</v>
      </c>
      <c r="C35" s="9"/>
      <c r="D35" s="30"/>
      <c r="E35" s="30"/>
      <c r="F35" s="30"/>
      <c r="G35" s="30"/>
      <c r="H35" s="30"/>
      <c r="I35" s="30"/>
      <c r="J35" s="10"/>
      <c r="K35" s="10"/>
      <c r="L35" s="10"/>
      <c r="M35" s="10"/>
      <c r="N35" s="7">
        <f t="shared" si="0"/>
        <v>0</v>
      </c>
    </row>
    <row r="36" spans="2:14" x14ac:dyDescent="0.3">
      <c r="B36" s="9">
        <f t="shared" si="1"/>
        <v>28</v>
      </c>
      <c r="C36" s="9"/>
      <c r="D36" s="30"/>
      <c r="E36" s="30"/>
      <c r="F36" s="30"/>
      <c r="G36" s="30"/>
      <c r="H36" s="30"/>
      <c r="I36" s="30"/>
      <c r="J36" s="10"/>
      <c r="K36" s="10"/>
      <c r="L36" s="10"/>
      <c r="M36" s="10"/>
      <c r="N36" s="7">
        <f t="shared" si="0"/>
        <v>0</v>
      </c>
    </row>
    <row r="37" spans="2:14" x14ac:dyDescent="0.3">
      <c r="B37" s="9">
        <f t="shared" si="1"/>
        <v>29</v>
      </c>
      <c r="C37" s="9"/>
      <c r="D37" s="30"/>
      <c r="E37" s="30"/>
      <c r="F37" s="30"/>
      <c r="G37" s="30"/>
      <c r="H37" s="30"/>
      <c r="I37" s="30"/>
      <c r="J37" s="10"/>
      <c r="K37" s="10"/>
      <c r="L37" s="10"/>
      <c r="M37" s="10"/>
      <c r="N37" s="7">
        <f t="shared" si="0"/>
        <v>0</v>
      </c>
    </row>
    <row r="38" spans="2:14" x14ac:dyDescent="0.3">
      <c r="B38" s="9">
        <f t="shared" si="1"/>
        <v>30</v>
      </c>
      <c r="C38" s="9"/>
      <c r="D38" s="30"/>
      <c r="E38" s="30"/>
      <c r="F38" s="30"/>
      <c r="G38" s="30"/>
      <c r="H38" s="30"/>
      <c r="I38" s="30"/>
      <c r="J38" s="10"/>
      <c r="K38" s="10"/>
      <c r="L38" s="10"/>
      <c r="M38" s="10"/>
      <c r="N38" s="7">
        <f t="shared" si="0"/>
        <v>0</v>
      </c>
    </row>
    <row r="39" spans="2:14" x14ac:dyDescent="0.3">
      <c r="B39" s="9">
        <f t="shared" si="1"/>
        <v>31</v>
      </c>
      <c r="C39" s="9"/>
      <c r="D39" s="30"/>
      <c r="E39" s="30"/>
      <c r="F39" s="30"/>
      <c r="G39" s="30"/>
      <c r="H39" s="30"/>
      <c r="I39" s="30"/>
      <c r="J39" s="10"/>
      <c r="K39" s="10"/>
      <c r="L39" s="10"/>
      <c r="M39" s="10"/>
      <c r="N39" s="7">
        <f t="shared" si="0"/>
        <v>0</v>
      </c>
    </row>
    <row r="40" spans="2:14" x14ac:dyDescent="0.3">
      <c r="B40" s="9">
        <f t="shared" si="1"/>
        <v>32</v>
      </c>
      <c r="C40" s="9"/>
      <c r="D40" s="30"/>
      <c r="E40" s="30"/>
      <c r="F40" s="30"/>
      <c r="G40" s="30"/>
      <c r="H40" s="30"/>
      <c r="I40" s="30"/>
      <c r="J40" s="10"/>
      <c r="K40" s="10"/>
      <c r="L40" s="10"/>
      <c r="M40" s="10"/>
      <c r="N40" s="7">
        <f t="shared" si="0"/>
        <v>0</v>
      </c>
    </row>
    <row r="41" spans="2:14" x14ac:dyDescent="0.3">
      <c r="B41" s="9">
        <f t="shared" si="1"/>
        <v>33</v>
      </c>
      <c r="C41" s="9"/>
      <c r="D41" s="30"/>
      <c r="E41" s="30"/>
      <c r="F41" s="30"/>
      <c r="G41" s="30"/>
      <c r="H41" s="30"/>
      <c r="I41" s="30"/>
      <c r="J41" s="10"/>
      <c r="K41" s="10"/>
      <c r="L41" s="10"/>
      <c r="M41" s="10"/>
      <c r="N41" s="7">
        <f t="shared" si="0"/>
        <v>0</v>
      </c>
    </row>
    <row r="42" spans="2:14" x14ac:dyDescent="0.3">
      <c r="B42" s="9">
        <f t="shared" si="1"/>
        <v>34</v>
      </c>
      <c r="C42" s="9"/>
      <c r="D42" s="30"/>
      <c r="E42" s="30"/>
      <c r="F42" s="30"/>
      <c r="G42" s="30"/>
      <c r="H42" s="30"/>
      <c r="I42" s="30"/>
      <c r="J42" s="10"/>
      <c r="K42" s="10"/>
      <c r="L42" s="10"/>
      <c r="M42" s="10"/>
      <c r="N42" s="7">
        <f t="shared" si="0"/>
        <v>0</v>
      </c>
    </row>
    <row r="43" spans="2:14" x14ac:dyDescent="0.3">
      <c r="B43" s="9">
        <f t="shared" si="1"/>
        <v>35</v>
      </c>
      <c r="C43" s="9"/>
      <c r="D43" s="30"/>
      <c r="E43" s="30"/>
      <c r="F43" s="30"/>
      <c r="G43" s="30"/>
      <c r="H43" s="30"/>
      <c r="I43" s="30"/>
      <c r="J43" s="10"/>
      <c r="K43" s="10"/>
      <c r="L43" s="10"/>
      <c r="M43" s="10"/>
      <c r="N43" s="7">
        <f t="shared" si="0"/>
        <v>0</v>
      </c>
    </row>
    <row r="44" spans="2:14" x14ac:dyDescent="0.3">
      <c r="B44" s="9">
        <f t="shared" si="1"/>
        <v>36</v>
      </c>
      <c r="C44" s="9"/>
      <c r="D44" s="30"/>
      <c r="E44" s="30"/>
      <c r="F44" s="30"/>
      <c r="G44" s="30"/>
      <c r="H44" s="30"/>
      <c r="I44" s="30"/>
      <c r="J44" s="10"/>
      <c r="K44" s="10"/>
      <c r="L44" s="10"/>
      <c r="M44" s="10"/>
      <c r="N44" s="7">
        <f t="shared" si="0"/>
        <v>0</v>
      </c>
    </row>
    <row r="45" spans="2:14" x14ac:dyDescent="0.3">
      <c r="B45" s="9">
        <f t="shared" si="1"/>
        <v>37</v>
      </c>
      <c r="C45" s="4"/>
      <c r="D45" s="30"/>
      <c r="E45" s="30"/>
      <c r="F45" s="30"/>
      <c r="G45" s="30"/>
      <c r="H45" s="30"/>
      <c r="I45" s="30"/>
      <c r="J45" s="10"/>
      <c r="K45" s="10"/>
      <c r="L45" s="10"/>
      <c r="M45" s="10"/>
      <c r="N45" s="7">
        <f t="shared" si="0"/>
        <v>0</v>
      </c>
    </row>
    <row r="46" spans="2:14" x14ac:dyDescent="0.3">
      <c r="B46" s="9">
        <f t="shared" si="1"/>
        <v>38</v>
      </c>
      <c r="C46" s="4"/>
      <c r="D46" s="30"/>
      <c r="E46" s="30"/>
      <c r="F46" s="30"/>
      <c r="G46" s="30"/>
      <c r="H46" s="30"/>
      <c r="I46" s="30"/>
      <c r="J46" s="10"/>
      <c r="K46" s="10"/>
      <c r="L46" s="10"/>
      <c r="M46" s="10"/>
      <c r="N46" s="7">
        <f t="shared" si="0"/>
        <v>0</v>
      </c>
    </row>
    <row r="47" spans="2:14" x14ac:dyDescent="0.3">
      <c r="B47" s="9">
        <f t="shared" si="1"/>
        <v>39</v>
      </c>
      <c r="C47" s="4"/>
      <c r="D47" s="30"/>
      <c r="E47" s="30"/>
      <c r="F47" s="30"/>
      <c r="G47" s="30"/>
      <c r="H47" s="30"/>
      <c r="I47" s="30"/>
      <c r="J47" s="10"/>
      <c r="K47" s="10"/>
      <c r="L47" s="10"/>
      <c r="M47" s="10"/>
      <c r="N47" s="7">
        <f t="shared" si="0"/>
        <v>0</v>
      </c>
    </row>
    <row r="48" spans="2:14" x14ac:dyDescent="0.3">
      <c r="B48" s="9">
        <f t="shared" si="1"/>
        <v>40</v>
      </c>
      <c r="C48" s="4"/>
      <c r="D48" s="30"/>
      <c r="E48" s="30"/>
      <c r="F48" s="30"/>
      <c r="G48" s="30"/>
      <c r="H48" s="30"/>
      <c r="I48" s="30"/>
      <c r="J48" s="10"/>
      <c r="K48" s="10"/>
      <c r="L48" s="10"/>
      <c r="M48" s="10"/>
      <c r="N48" s="7">
        <f t="shared" si="0"/>
        <v>0</v>
      </c>
    </row>
    <row r="49" spans="2:14" x14ac:dyDescent="0.3">
      <c r="B49" s="9">
        <f t="shared" si="1"/>
        <v>41</v>
      </c>
      <c r="C49" s="4"/>
      <c r="D49" s="30"/>
      <c r="E49" s="30"/>
      <c r="F49" s="30"/>
      <c r="G49" s="30"/>
      <c r="H49" s="30"/>
      <c r="I49" s="30"/>
      <c r="J49" s="10"/>
      <c r="K49" s="10"/>
      <c r="L49" s="10"/>
      <c r="M49" s="10"/>
      <c r="N49" s="7">
        <f t="shared" si="0"/>
        <v>0</v>
      </c>
    </row>
    <row r="50" spans="2:14" x14ac:dyDescent="0.3">
      <c r="B50" s="9">
        <f t="shared" si="1"/>
        <v>42</v>
      </c>
      <c r="C50" s="4"/>
      <c r="D50" s="30"/>
      <c r="E50" s="30"/>
      <c r="F50" s="30"/>
      <c r="G50" s="30"/>
      <c r="H50" s="30"/>
      <c r="I50" s="30"/>
      <c r="J50" s="10"/>
      <c r="K50" s="10"/>
      <c r="L50" s="10"/>
      <c r="M50" s="10"/>
      <c r="N50" s="7">
        <f t="shared" si="0"/>
        <v>0</v>
      </c>
    </row>
    <row r="51" spans="2:14" x14ac:dyDescent="0.3">
      <c r="B51" s="9">
        <f t="shared" si="1"/>
        <v>43</v>
      </c>
      <c r="C51" s="4"/>
      <c r="D51" s="30"/>
      <c r="E51" s="30"/>
      <c r="F51" s="30"/>
      <c r="G51" s="30"/>
      <c r="H51" s="30"/>
      <c r="I51" s="30"/>
      <c r="J51" s="10"/>
      <c r="K51" s="10"/>
      <c r="L51" s="10"/>
      <c r="M51" s="10"/>
      <c r="N51" s="7">
        <f t="shared" si="0"/>
        <v>0</v>
      </c>
    </row>
    <row r="52" spans="2:14" x14ac:dyDescent="0.3">
      <c r="B52" s="9">
        <f t="shared" si="1"/>
        <v>44</v>
      </c>
      <c r="C52" s="4"/>
      <c r="D52" s="30"/>
      <c r="E52" s="30"/>
      <c r="F52" s="30"/>
      <c r="G52" s="30"/>
      <c r="H52" s="30"/>
      <c r="I52" s="30"/>
      <c r="J52" s="10"/>
      <c r="K52" s="10"/>
      <c r="L52" s="10"/>
      <c r="M52" s="10"/>
      <c r="N52" s="7">
        <f t="shared" si="0"/>
        <v>0</v>
      </c>
    </row>
    <row r="53" spans="2:14" x14ac:dyDescent="0.3">
      <c r="B53" s="9">
        <f t="shared" si="1"/>
        <v>45</v>
      </c>
      <c r="C53" s="13"/>
      <c r="D53" s="31"/>
      <c r="E53" s="32"/>
      <c r="F53" s="32"/>
      <c r="G53" s="32"/>
      <c r="H53" s="32"/>
      <c r="I53" s="33"/>
      <c r="J53" s="2"/>
      <c r="K53" s="2"/>
      <c r="L53" s="2"/>
      <c r="M53" s="2"/>
      <c r="N53" s="7">
        <f t="shared" si="0"/>
        <v>0</v>
      </c>
    </row>
    <row r="54" spans="2:14" x14ac:dyDescent="0.3">
      <c r="C54" s="25"/>
      <c r="D54" s="25"/>
      <c r="E54" s="8"/>
      <c r="H54" s="34" t="s">
        <v>19</v>
      </c>
      <c r="I54" s="34"/>
      <c r="J54" s="14">
        <f>COUNTIF(J9:J53,"&gt;=70")</f>
        <v>7</v>
      </c>
      <c r="K54" s="14">
        <f t="shared" ref="K54:M54" si="2">COUNTIF(K9:K53,"&gt;=70")</f>
        <v>7</v>
      </c>
      <c r="L54" s="14">
        <f t="shared" si="2"/>
        <v>0</v>
      </c>
      <c r="M54" s="14">
        <f t="shared" si="2"/>
        <v>0</v>
      </c>
      <c r="N54" s="18">
        <f t="shared" ref="N54" si="3">COUNTIF(N9:N48,"&gt;=70")</f>
        <v>0</v>
      </c>
    </row>
    <row r="55" spans="2:14" x14ac:dyDescent="0.3">
      <c r="C55" s="25"/>
      <c r="D55" s="25"/>
      <c r="E55" s="12"/>
      <c r="H55" s="29" t="s">
        <v>20</v>
      </c>
      <c r="I55" s="29"/>
      <c r="J55" s="15">
        <f>COUNTIF(J9:J53,"&lt;70")</f>
        <v>0</v>
      </c>
      <c r="K55" s="15">
        <f t="shared" ref="K55:N55" si="4">COUNTIF(K9:K53,"&lt;70")</f>
        <v>0</v>
      </c>
      <c r="L55" s="15">
        <f t="shared" si="4"/>
        <v>7</v>
      </c>
      <c r="M55" s="15">
        <f t="shared" si="4"/>
        <v>7</v>
      </c>
      <c r="N55" s="15">
        <f t="shared" si="4"/>
        <v>45</v>
      </c>
    </row>
    <row r="56" spans="2:14" x14ac:dyDescent="0.3">
      <c r="C56" s="25"/>
      <c r="D56" s="25"/>
      <c r="E56" s="25"/>
      <c r="H56" s="29" t="s">
        <v>21</v>
      </c>
      <c r="I56" s="29"/>
      <c r="J56" s="15">
        <f>COUNT(J9:J53)</f>
        <v>7</v>
      </c>
      <c r="K56" s="15">
        <f t="shared" ref="K56:N56" si="5">COUNT(K9:K53)</f>
        <v>7</v>
      </c>
      <c r="L56" s="15">
        <f t="shared" si="5"/>
        <v>7</v>
      </c>
      <c r="M56" s="15">
        <f t="shared" si="5"/>
        <v>7</v>
      </c>
      <c r="N56" s="15">
        <f t="shared" si="5"/>
        <v>45</v>
      </c>
    </row>
    <row r="57" spans="2:14" x14ac:dyDescent="0.3">
      <c r="C57" s="25"/>
      <c r="D57" s="25"/>
      <c r="E57" s="8"/>
      <c r="F57" s="5"/>
      <c r="H57" s="26" t="s">
        <v>16</v>
      </c>
      <c r="I57" s="26"/>
      <c r="J57" s="16">
        <f>J54/J56</f>
        <v>1</v>
      </c>
      <c r="K57" s="17">
        <f t="shared" ref="K57:N57" si="6">K54/K56</f>
        <v>1</v>
      </c>
      <c r="L57" s="17">
        <f t="shared" si="6"/>
        <v>0</v>
      </c>
      <c r="M57" s="17">
        <f t="shared" si="6"/>
        <v>0</v>
      </c>
      <c r="N57" s="17">
        <f t="shared" si="6"/>
        <v>0</v>
      </c>
    </row>
    <row r="58" spans="2:14" x14ac:dyDescent="0.3">
      <c r="C58" s="25"/>
      <c r="D58" s="25"/>
      <c r="E58" s="8"/>
      <c r="F58" s="5"/>
      <c r="H58" s="26" t="s">
        <v>17</v>
      </c>
      <c r="I58" s="26"/>
      <c r="J58" s="16">
        <f>J55/J56</f>
        <v>0</v>
      </c>
      <c r="K58" s="16">
        <f t="shared" ref="K58:N58" si="7">K55/K56</f>
        <v>0</v>
      </c>
      <c r="L58" s="17">
        <f t="shared" si="7"/>
        <v>1</v>
      </c>
      <c r="M58" s="17">
        <f t="shared" si="7"/>
        <v>1</v>
      </c>
      <c r="N58" s="17">
        <f t="shared" si="7"/>
        <v>1</v>
      </c>
    </row>
    <row r="59" spans="2:14" x14ac:dyDescent="0.3">
      <c r="C59" s="25"/>
      <c r="D59" s="25"/>
      <c r="E59" s="12"/>
      <c r="F59" s="5"/>
    </row>
    <row r="60" spans="2:14" x14ac:dyDescent="0.3">
      <c r="C60" s="8"/>
      <c r="D60" s="8"/>
      <c r="E60" s="12"/>
      <c r="F60" s="5"/>
    </row>
    <row r="61" spans="2:14" x14ac:dyDescent="0.3">
      <c r="J61" s="27"/>
      <c r="K61" s="27"/>
      <c r="L61" s="27"/>
      <c r="M61" s="27"/>
    </row>
    <row r="62" spans="2:14" x14ac:dyDescent="0.3">
      <c r="J62" s="28" t="s">
        <v>18</v>
      </c>
      <c r="K62" s="28"/>
      <c r="L62" s="28"/>
      <c r="M62" s="28"/>
    </row>
  </sheetData>
  <mergeCells count="66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M61"/>
    <mergeCell ref="J62:M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MKT</vt:lpstr>
      <vt:lpstr>SISTEMAS DE IN DE MKT 605-A</vt:lpstr>
      <vt:lpstr>SISTEMAS DE INF DE LA MKT 605 B</vt:lpstr>
      <vt:lpstr>INNOVACIÓN Y EMPRENDEDURISMO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2023-05-04T22:19:59Z</dcterms:modified>
</cp:coreProperties>
</file>