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ROM\"/>
    </mc:Choice>
  </mc:AlternateContent>
  <xr:revisionPtr revIDLastSave="0" documentId="13_ncr:1_{0B90FC65-5BE5-49BE-B7C0-370AA20BA73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B10" i="22"/>
  <c r="B37" i="22" s="1"/>
  <c r="L8" i="22"/>
  <c r="H8" i="22"/>
  <c r="E8" i="22"/>
  <c r="B34" i="10"/>
  <c r="N25" i="10"/>
  <c r="M25" i="10"/>
  <c r="K25" i="10"/>
  <c r="G25" i="10"/>
  <c r="F25" i="10"/>
  <c r="E25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25" i="10"/>
  <c r="L25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<sst xmlns="http://schemas.openxmlformats.org/spreadsheetml/2006/main" count="193" uniqueCount="48">
  <si>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</si>
  <si>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</si>
  <si>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</si>
  <si>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</si>
  <si>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</si>
  <si>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</si>
  <si>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</si>
  <si>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</si>
  <si>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</si>
  <si>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</si>
  <si>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</si>
  <si>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</si>
  <si>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</si>
  <si>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</si>
  <si>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</si>
  <si>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</si>
  <si>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</si>
  <si>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</si>
  <si>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</si>
  <si>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</si>
  <si>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</si>
  <si>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</si>
  <si>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</si>
  <si>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</si>
  <si>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</si>
  <si>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</si>
  <si>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</si>
  <si>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</si>
  <si>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</si>
  <si>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</si>
  <si>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</si>
  <si>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</si>
  <si>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</si>
  <si>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</si>
  <si>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</si>
  <si>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ROGELIO OLIVEROS MENDOZA</t>
  </si>
  <si>
    <t>IIND</t>
  </si>
  <si>
    <t xml:space="preserve">CALCULO INTEGRAL </t>
  </si>
  <si>
    <t>211 B</t>
  </si>
  <si>
    <t>201 B</t>
  </si>
  <si>
    <t>ECUACIONES DIFERENCIALES</t>
  </si>
  <si>
    <t>404 A</t>
  </si>
  <si>
    <t>ISIC</t>
  </si>
  <si>
    <t>411 B</t>
  </si>
  <si>
    <t>FEBRERO-JULIO 2023</t>
  </si>
  <si>
    <t>IMCT</t>
  </si>
  <si>
    <t>DEPARTAMENTO DE CIENCIAS BASICAS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</si>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</sst>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topLeftCell="A3" zoomScale="85" zoomScaleNormal="85" zoomScaleSheetLayoutView="100" workbookViewId="0">
      <selection activeCell="A14" sqref="A14: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44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37</v>
      </c>
      <c r="B14" s="9" t="s">
        <v>21</v>
      </c>
      <c r="C14" s="9" t="s">
        <v>38</v>
      </c>
      <c r="D14" s="9" t="s">
        <v>45</v>
      </c>
      <c r="E14" s="9">
        <v>25</v>
      </c>
      <c r="F14" s="9">
        <v>13</v>
      </c>
      <c r="G14" s="9"/>
      <c r="H14" s="10"/>
      <c r="I14" s="9">
        <v>12</v>
      </c>
      <c r="J14" s="10"/>
      <c r="K14" s="9">
        <v>0</v>
      </c>
      <c r="L14" s="10">
        <v>0</v>
      </c>
      <c r="M14" s="9">
        <v>38</v>
      </c>
      <c r="N14" s="15">
        <v>0.52</v>
      </c>
    </row>
    <row r="15" spans="1:14" s="11" customFormat="1" ht="26.4" x14ac:dyDescent="0.25">
      <c r="A15" s="9" t="s">
        <v>37</v>
      </c>
      <c r="B15" s="9" t="s">
        <v>21</v>
      </c>
      <c r="C15" s="9" t="s">
        <v>39</v>
      </c>
      <c r="D15" s="9" t="s">
        <v>36</v>
      </c>
      <c r="E15" s="9">
        <v>20</v>
      </c>
      <c r="F15" s="9">
        <v>11</v>
      </c>
      <c r="G15" s="9"/>
      <c r="H15" s="10"/>
      <c r="I15" s="9">
        <v>9</v>
      </c>
      <c r="J15" s="10"/>
      <c r="K15" s="9">
        <v>0</v>
      </c>
      <c r="L15" s="10">
        <v>0</v>
      </c>
      <c r="M15" s="9">
        <v>41</v>
      </c>
      <c r="N15" s="15">
        <v>0.55000000000000004</v>
      </c>
    </row>
    <row r="16" spans="1:14" s="11" customFormat="1" ht="26.4" x14ac:dyDescent="0.25">
      <c r="A16" s="9" t="s">
        <v>40</v>
      </c>
      <c r="B16" s="9" t="s">
        <v>21</v>
      </c>
      <c r="C16" s="9" t="s">
        <v>41</v>
      </c>
      <c r="D16" s="9" t="s">
        <v>42</v>
      </c>
      <c r="E16" s="9">
        <v>21</v>
      </c>
      <c r="F16" s="9">
        <v>17</v>
      </c>
      <c r="G16" s="9"/>
      <c r="H16" s="10"/>
      <c r="I16" s="9">
        <v>4</v>
      </c>
      <c r="J16" s="10"/>
      <c r="K16" s="9">
        <v>0</v>
      </c>
      <c r="L16" s="10">
        <v>0</v>
      </c>
      <c r="M16" s="9">
        <v>59</v>
      </c>
      <c r="N16" s="15">
        <v>0.81</v>
      </c>
    </row>
    <row r="17" spans="1:18" s="11" customFormat="1" ht="26.4" x14ac:dyDescent="0.25">
      <c r="A17" s="9" t="s">
        <v>40</v>
      </c>
      <c r="B17" s="9" t="s">
        <v>21</v>
      </c>
      <c r="C17" s="9" t="s">
        <v>43</v>
      </c>
      <c r="D17" s="9" t="s">
        <v>45</v>
      </c>
      <c r="E17" s="9">
        <v>14</v>
      </c>
      <c r="F17" s="9">
        <v>13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72</v>
      </c>
      <c r="N17" s="15">
        <v>0.56999999999999995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ht="13.8" thickBot="1" x14ac:dyDescent="0.3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80</v>
      </c>
      <c r="F25" s="17">
        <f>SUM(F14:F24)</f>
        <v>54</v>
      </c>
      <c r="G25" s="17">
        <f>SUM(G14:G24)</f>
        <v>0</v>
      </c>
      <c r="H25" s="18"/>
      <c r="I25" s="17">
        <f t="shared" ref="I25" si="0">(E25-SUM(F25:G25))-K25</f>
        <v>26</v>
      </c>
      <c r="J25" s="18"/>
      <c r="K25" s="17">
        <f>SUM(K14:K24)</f>
        <v>0</v>
      </c>
      <c r="L25" s="18">
        <f t="shared" ref="L25" si="1">K25/E25</f>
        <v>0</v>
      </c>
      <c r="M25" s="17">
        <f>AVERAGE(M14:M24)</f>
        <v>52.5</v>
      </c>
      <c r="N25" s="19">
        <f>AVERAGE(N14:N24)</f>
        <v>0.61250000000000004</v>
      </c>
    </row>
    <row r="27" spans="1:18" ht="120" customHeight="1" x14ac:dyDescent="0.25">
      <c r="A27" s="29" t="s">
        <v>26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9" spans="1:18" x14ac:dyDescent="0.25">
      <c r="A29" s="12"/>
    </row>
    <row r="30" spans="1:18" x14ac:dyDescent="0.25">
      <c r="B30" s="36" t="s">
        <v>27</v>
      </c>
      <c r="C30" s="36"/>
      <c r="D30" s="36"/>
      <c r="G30" s="21" t="s">
        <v>28</v>
      </c>
      <c r="H30" s="21"/>
      <c r="I30" s="21"/>
      <c r="J30" s="21"/>
    </row>
    <row r="31" spans="1:18" ht="62.25" customHeight="1" x14ac:dyDescent="0.25">
      <c r="B31" s="37"/>
      <c r="C31" s="37"/>
      <c r="D31" s="37"/>
      <c r="G31" s="33"/>
      <c r="H31" s="33"/>
      <c r="I31" s="33"/>
      <c r="J31" s="33"/>
    </row>
    <row r="32" spans="1:18" hidden="1" x14ac:dyDescent="0.25">
      <c r="A32" s="38" t="e">
        <v>#REF!</v>
      </c>
      <c r="B32" s="38"/>
      <c r="C32" s="6"/>
      <c r="E32" s="38"/>
      <c r="F32" s="38"/>
      <c r="G32" s="38"/>
      <c r="H32" s="38"/>
    </row>
    <row r="33" spans="2:10" hidden="1" x14ac:dyDescent="0.25"/>
    <row r="34" spans="2:10" ht="45" customHeight="1" x14ac:dyDescent="0.25">
      <c r="B34" s="39" t="str">
        <f>B10</f>
        <v>ING. ROGELIO OLIVEROS MENDOZA</v>
      </c>
      <c r="C34" s="39"/>
      <c r="D34" s="39"/>
      <c r="E34" s="13"/>
      <c r="F34" s="13"/>
      <c r="G34" s="39" t="s">
        <v>34</v>
      </c>
      <c r="H34" s="39"/>
      <c r="I34" s="39"/>
      <c r="J34" s="39"/>
    </row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J16" sqref="J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ROGELIO OLIVEROS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37</v>
      </c>
      <c r="B14" s="9" t="s">
        <v>21</v>
      </c>
      <c r="C14" s="9" t="s">
        <v>38</v>
      </c>
      <c r="D14" s="9" t="s">
        <v>45</v>
      </c>
      <c r="E14" s="9">
        <v>25</v>
      </c>
      <c r="F14" s="9">
        <v>13</v>
      </c>
      <c r="G14" s="9"/>
      <c r="H14" s="10"/>
      <c r="I14" s="9">
        <v>12</v>
      </c>
      <c r="J14" s="10"/>
      <c r="K14" s="9">
        <v>0</v>
      </c>
      <c r="L14" s="10">
        <v>0</v>
      </c>
      <c r="M14" s="9">
        <v>38</v>
      </c>
      <c r="N14" s="15">
        <v>0.52</v>
      </c>
    </row>
    <row r="15" spans="1:14" s="11" customFormat="1" ht="26.4" x14ac:dyDescent="0.25">
      <c r="A15" s="9" t="s">
        <v>37</v>
      </c>
      <c r="B15" s="9" t="s">
        <v>21</v>
      </c>
      <c r="C15" s="9" t="s">
        <v>39</v>
      </c>
      <c r="D15" s="9" t="s">
        <v>36</v>
      </c>
      <c r="E15" s="9">
        <v>20</v>
      </c>
      <c r="F15" s="9">
        <v>11</v>
      </c>
      <c r="G15" s="9"/>
      <c r="H15" s="10"/>
      <c r="I15" s="9">
        <v>9</v>
      </c>
      <c r="J15" s="10"/>
      <c r="K15" s="9">
        <v>0</v>
      </c>
      <c r="L15" s="10">
        <v>0</v>
      </c>
      <c r="M15" s="9">
        <v>41</v>
      </c>
      <c r="N15" s="15">
        <v>0.55000000000000004</v>
      </c>
    </row>
    <row r="16" spans="1:14" s="11" customFormat="1" ht="26.4" x14ac:dyDescent="0.25">
      <c r="A16" s="9" t="s">
        <v>40</v>
      </c>
      <c r="B16" s="9" t="s">
        <v>21</v>
      </c>
      <c r="C16" s="9" t="s">
        <v>41</v>
      </c>
      <c r="D16" s="9" t="s">
        <v>42</v>
      </c>
      <c r="E16" s="9">
        <v>14</v>
      </c>
      <c r="F16" s="9">
        <v>13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59</v>
      </c>
      <c r="N16" s="15">
        <v>0.81</v>
      </c>
    </row>
    <row r="17" spans="1:14" s="11" customFormat="1" ht="26.4" x14ac:dyDescent="0.25">
      <c r="A17" s="9" t="s">
        <v>40</v>
      </c>
      <c r="B17" s="9" t="s">
        <v>21</v>
      </c>
      <c r="C17" s="9" t="s">
        <v>43</v>
      </c>
      <c r="D17" s="9" t="s">
        <v>45</v>
      </c>
      <c r="E17" s="9">
        <v>21</v>
      </c>
      <c r="F17" s="9">
        <v>17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72</v>
      </c>
      <c r="N17" s="15">
        <v>0.56999999999999995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ROGELIO OLIVEROS MENDOZA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ROGELIO OLIVEROS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 xml:space="preserve">CALCULO INTEGRAL </v>
      </c>
      <c r="B14" s="9"/>
      <c r="C14" s="9" t="str">
        <f>'1'!C14</f>
        <v>211 B</v>
      </c>
      <c r="D14" s="9" t="str">
        <f>'1'!D14</f>
        <v>IMCT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 xml:space="preserve">CALCULO INTEGRAL </v>
      </c>
      <c r="B15" s="9"/>
      <c r="C15" s="9" t="str">
        <f>'1'!C15</f>
        <v>201 B</v>
      </c>
      <c r="D15" s="9" t="str">
        <f>'1'!D15</f>
        <v>IIND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ECUACIONES DIFERENCIALES</v>
      </c>
      <c r="B16" s="9"/>
      <c r="C16" s="9" t="str">
        <f>'1'!C16</f>
        <v>404 A</v>
      </c>
      <c r="D16" s="9" t="str">
        <f>'1'!D16</f>
        <v>ISIC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ECUACIONES DIFERENCIALES</v>
      </c>
      <c r="B17" s="9"/>
      <c r="C17" s="9" t="str">
        <f>'1'!C17</f>
        <v>411 B</v>
      </c>
      <c r="D17" s="9" t="str">
        <f>'1'!D17</f>
        <v>IMCT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ROGELIO OLIVEROS MENDOZA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ROGELIO OLIVEROS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 xml:space="preserve">CALCULO INTEGRAL </v>
      </c>
      <c r="B14" s="9"/>
      <c r="C14" s="9" t="str">
        <f>'1'!C14</f>
        <v>211 B</v>
      </c>
      <c r="D14" s="9" t="str">
        <f>'1'!D14</f>
        <v>IMCT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 xml:space="preserve">CALCULO INTEGRAL </v>
      </c>
      <c r="B15" s="9"/>
      <c r="C15" s="9" t="str">
        <f>'1'!C15</f>
        <v>201 B</v>
      </c>
      <c r="D15" s="9" t="str">
        <f>'1'!D15</f>
        <v>IIND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ECUACIONES DIFERENCIALES</v>
      </c>
      <c r="B16" s="9"/>
      <c r="C16" s="9" t="str">
        <f>'1'!C16</f>
        <v>404 A</v>
      </c>
      <c r="D16" s="9" t="str">
        <f>'1'!D16</f>
        <v>ISIC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ECUACIONES DIFERENCIALES</v>
      </c>
      <c r="B17" s="9"/>
      <c r="C17" s="9" t="str">
        <f>'1'!C17</f>
        <v>411 B</v>
      </c>
      <c r="D17" s="9" t="str">
        <f>'1'!D17</f>
        <v>IMCT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ROGELIO OLIVEROS MENDOZA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ROGELIO OLIVEROS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 xml:space="preserve">CALCULO INTEGRAL </v>
      </c>
      <c r="B14" s="9"/>
      <c r="C14" s="9" t="str">
        <f>'1'!C14</f>
        <v>211 B</v>
      </c>
      <c r="D14" s="9" t="str">
        <f>'1'!D14</f>
        <v>IMCT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 xml:space="preserve">CALCULO INTEGRAL </v>
      </c>
      <c r="B15" s="9"/>
      <c r="C15" s="9" t="str">
        <f>'1'!C15</f>
        <v>201 B</v>
      </c>
      <c r="D15" s="9" t="str">
        <f>'1'!D15</f>
        <v>IIND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ECUACIONES DIFERENCIALES</v>
      </c>
      <c r="B16" s="9"/>
      <c r="C16" s="9" t="str">
        <f>'1'!C16</f>
        <v>404 A</v>
      </c>
      <c r="D16" s="9" t="str">
        <f>'1'!D16</f>
        <v>ISIC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ECUACIONES DIFERENCIALES</v>
      </c>
      <c r="B17" s="9"/>
      <c r="C17" s="9" t="str">
        <f>'1'!C17</f>
        <v>411 B</v>
      </c>
      <c r="D17" s="9" t="str">
        <f>'1'!D17</f>
        <v>IMCT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ROGELIO OLIVEROS MENDOZA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/>
  <dcterms:created xsi:type="dcterms:W3CDTF">2021-11-22T14:45:25Z</dcterms:created>
  <dcterms:modified xsi:type="dcterms:W3CDTF">2023-05-11T02:16:28Z</dcterms:modified>
</cp:coreProperties>
</file>