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D6BAAF1-A985-4117-A1F6-8071980C7486}" xr6:coauthVersionLast="47" xr6:coauthVersionMax="47" xr10:uidLastSave="{00000000-0000-0000-0000-000000000000}"/>
  <bookViews>
    <workbookView xWindow="-98" yWindow="-98" windowWidth="19396" windowHeight="10395" firstSheet="1" activeTab="3" xr2:uid="{00000000-000D-0000-FFFF-FFFF00000000}"/>
  </bookViews>
  <sheets>
    <sheet name="ANAL.DE CIRC.  ELECT CD 402A" sheetId="1" r:id="rId1"/>
    <sheet name="ANAL. DE CIRC. ELECT. CD 402B" sheetId="3" r:id="rId2"/>
    <sheet name="ELECTRONICA DIGITAL" sheetId="4" r:id="rId3"/>
    <sheet name="FUNDAMENTOS DE ROBOTIC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K54" i="4"/>
  <c r="P53" i="4"/>
  <c r="O53" i="4"/>
  <c r="N53" i="4"/>
  <c r="M53" i="4"/>
  <c r="L53" i="4"/>
  <c r="K53" i="4"/>
  <c r="J53" i="4"/>
  <c r="P52" i="4"/>
  <c r="O52" i="4"/>
  <c r="N52" i="4"/>
  <c r="M52" i="4"/>
  <c r="M55" i="4" s="1"/>
  <c r="L52" i="4"/>
  <c r="K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L58" i="3" s="1"/>
  <c r="K55" i="3"/>
  <c r="J55" i="3"/>
  <c r="J58" i="3" s="1"/>
  <c r="P54" i="3"/>
  <c r="O54" i="3"/>
  <c r="N54" i="3"/>
  <c r="N57" i="3" s="1"/>
  <c r="M54" i="3"/>
  <c r="M57" i="3" s="1"/>
  <c r="L54" i="3"/>
  <c r="L57" i="3" s="1"/>
  <c r="K54" i="3"/>
  <c r="J54" i="3"/>
  <c r="J5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K55" i="1"/>
  <c r="L55" i="1"/>
  <c r="M55" i="1"/>
  <c r="N55" i="1"/>
  <c r="O55" i="1"/>
  <c r="O56" i="1" s="1"/>
  <c r="P55" i="1"/>
  <c r="J55" i="1"/>
  <c r="K54" i="1"/>
  <c r="K57" i="1" s="1"/>
  <c r="L54" i="1"/>
  <c r="L57" i="1" s="1"/>
  <c r="M54" i="1"/>
  <c r="N54" i="1"/>
  <c r="O54" i="1"/>
  <c r="O57" i="1" s="1"/>
  <c r="P54" i="1"/>
  <c r="P57" i="1" s="1"/>
  <c r="K53" i="1"/>
  <c r="L53" i="1"/>
  <c r="L56" i="1" s="1"/>
  <c r="M53" i="1"/>
  <c r="M56" i="1" s="1"/>
  <c r="N53" i="1"/>
  <c r="O53" i="1"/>
  <c r="P53" i="1"/>
  <c r="J54" i="1"/>
  <c r="J53" i="1"/>
  <c r="Q35" i="1"/>
  <c r="Q37" i="1"/>
  <c r="Q40" i="1"/>
  <c r="M57" i="1"/>
  <c r="N57" i="1"/>
  <c r="K56" i="1"/>
  <c r="P5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4" i="5" l="1"/>
  <c r="J58" i="5"/>
  <c r="J57" i="5"/>
  <c r="N55" i="4"/>
  <c r="N56" i="4"/>
  <c r="P56" i="4"/>
  <c r="M56" i="4"/>
  <c r="K55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4" i="1"/>
  <c r="Q57" i="1" s="1"/>
  <c r="Q53" i="1"/>
  <c r="Q57" i="5" l="1"/>
  <c r="Q58" i="5"/>
  <c r="Q56" i="4"/>
  <c r="Q55" i="4"/>
  <c r="Q58" i="3"/>
  <c r="Q57" i="3"/>
  <c r="Q56" i="1"/>
</calcChain>
</file>

<file path=xl/sharedStrings.xml><?xml version="1.0" encoding="utf-8"?>
<sst xmlns="http://schemas.openxmlformats.org/spreadsheetml/2006/main" count="298" uniqueCount="180">
  <si>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</si>
  <si>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</si>
  <si>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</si>
  <si>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</si>
  <si>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</si>
  <si>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</si>
  <si>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</si>
  <si>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</si>
  <si>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</si>
  <si>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</si>
  <si>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</si>
  <si>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</si>
  <si>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</si>
  <si>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</si>
  <si>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</si>
  <si>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</si>
  <si>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</si>
  <si>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</si>
  <si>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</si>
  <si>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</si>
  <si>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</si>
  <si>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</si>
  <si>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</si>
  <si>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</si>
  <si>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211U0124</t>
  </si>
  <si>
    <t>AGUILERA ROMAN ORLANDO</t>
  </si>
  <si>
    <t>211U0522</t>
  </si>
  <si>
    <t>ALCALA CABRERA GERARDO</t>
  </si>
  <si>
    <t>211U0607</t>
  </si>
  <si>
    <t>ATAXCA PEREZ LIZETTE DE LOS ANGELES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</si>
  <si>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</si>
  <si>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</si>
  <si>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</si>
  <si>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</si>
  <si>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</si>
  <si>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</si>
  <si>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</si>
  <si>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</si>
  <si>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</si>
  <si>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</si>
  <si>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211U0135</t>
  </si>
  <si>
    <t>CONDE RIOS ANA CRISTINA</t>
  </si>
  <si>
    <t>COTA SEBA ALLEN ANDRES</t>
  </si>
  <si>
    <t>211U0136</t>
  </si>
  <si>
    <t>CRUZ MIROS CATALINA</t>
  </si>
  <si>
    <t>211U0137</t>
  </si>
  <si>
    <t>DEL MORAL CAMACHO JOSE ANTONIO</t>
  </si>
  <si>
    <t>211U0138</t>
  </si>
  <si>
    <t>DOMINGUEZ PUCHETA ALEJANDRO</t>
  </si>
  <si>
    <t>211U0139</t>
  </si>
  <si>
    <t>FIGUEROA CORRO JUNI ALAN</t>
  </si>
  <si>
    <t>211U0141</t>
  </si>
  <si>
    <t>GONZALEZ ROMERO CARLOS MANUEL</t>
  </si>
  <si>
    <t>211U0610</t>
  </si>
  <si>
    <t>211U0608</t>
  </si>
  <si>
    <t>GUERRERO CARMONA HERNAN ANTONIO</t>
  </si>
  <si>
    <t>ANALISIS DE CIRCUITOS ELECTRICOS DE CD</t>
  </si>
  <si>
    <t>402 A</t>
  </si>
  <si>
    <t>FEBRERO-JULIO 2023</t>
  </si>
  <si>
    <t>JORGE ADAN LUCHO CHIGO</t>
  </si>
  <si>
    <t>FERMAN AVENDAÑO FLOR DEL CARMEN</t>
  </si>
  <si>
    <t>HERNANDEZ DOMINGUEZ FRANCISCO ARTURO</t>
  </si>
  <si>
    <t>211U0</t>
  </si>
  <si>
    <t>LIRA VELA JOSE ALBERTO</t>
  </si>
  <si>
    <t>211U0145</t>
  </si>
  <si>
    <t>LOPEZ FIGUEROA BRANDON LUIS</t>
  </si>
  <si>
    <t>LUCHO ATAXCA ANGEL MANUEL</t>
  </si>
  <si>
    <t>211U0146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</si>
  <si>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</si>
  <si>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</si>
  <si>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</si>
  <si>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</si>
  <si>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</si>
  <si>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RYVEYRO VILLEGAS JOSUE YAHIR</t>
  </si>
  <si>
    <t>SEBA RODRIGUEZ JUAN MANUEL</t>
  </si>
  <si>
    <t>SIXTEGA ANDRADE ROBERTO DE JESUS</t>
  </si>
  <si>
    <t>TEOBA VAZQUEZ LUCIANO</t>
  </si>
  <si>
    <t>TOTO BAUTISTA JOSE MANUEL</t>
  </si>
  <si>
    <t>VELASCO CHIGUIL ARIEL ELIAS</t>
  </si>
  <si>
    <t>XOLO ROSAS PEDRO DANIEL</t>
  </si>
  <si>
    <t>ZETINA CHIGO JHAIR ALEXIS</t>
  </si>
  <si>
    <t>211U0147</t>
  </si>
  <si>
    <t>211U0562</t>
  </si>
  <si>
    <t>211U0152</t>
  </si>
  <si>
    <t>211U0153</t>
  </si>
  <si>
    <t>211U0155</t>
  </si>
  <si>
    <t>211U0609</t>
  </si>
  <si>
    <t>211U0161</t>
  </si>
  <si>
    <t>211U0163</t>
  </si>
  <si>
    <t>211U0166</t>
  </si>
  <si>
    <t>211U0167</t>
  </si>
  <si>
    <t>211U0170</t>
  </si>
  <si>
    <t>211U0171</t>
  </si>
  <si>
    <t>TOME MACARIO ANTONIO</t>
  </si>
  <si>
    <t>402 B</t>
  </si>
  <si>
    <t>191U0121</t>
  </si>
  <si>
    <t>211U0164</t>
  </si>
  <si>
    <t>BENITEZ HERNANDEZ CARLOS</t>
  </si>
  <si>
    <t>CHONTAL HERNANDEZ ALDO</t>
  </si>
  <si>
    <t>FERMAN XALA LEYKO EULOGIO</t>
  </si>
  <si>
    <t>HERNANDEZ OLEA ENRIQUE</t>
  </si>
  <si>
    <t>HERNANDEZ PUCHETA YAIR</t>
  </si>
  <si>
    <t>LINARES ZUÑIGA ARIANA</t>
  </si>
  <si>
    <t>MARTINEZ HERNANDEZ ISAAC</t>
  </si>
  <si>
    <t>MIROS TOLEDO RUBEN ERUBIEL</t>
  </si>
  <si>
    <t>MONTAN COMI DANIEL</t>
  </si>
  <si>
    <t>ORTIZ MENDOZA JUAN ZURIEL</t>
  </si>
  <si>
    <t>PEREZ GARCIA JOSE RAMSES</t>
  </si>
  <si>
    <t>RAMIREZ RIVEROLL FRANCISCO JAVIER</t>
  </si>
  <si>
    <t>SAN JUAN PEREZ JAIRO MISAEL</t>
  </si>
  <si>
    <t>SANTOS FIGUEROA MIGUEL ALDAIR</t>
  </si>
  <si>
    <t>SANTOS SILVA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</si>
  <si>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</si>
  <si>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</si>
  <si>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</si>
  <si>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</si>
  <si>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</si>
  <si>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</si>
  <si>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</si>
  <si>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</si>
  <si>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</si>
  <si>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</si>
  <si>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</si>
  <si>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</si>
  <si>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</si>
  <si>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</si>
  <si>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</si>
  <si>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211U0612</t>
  </si>
  <si>
    <t>211U0154</t>
  </si>
  <si>
    <t>211U0158</t>
  </si>
  <si>
    <t>211U0160</t>
  </si>
  <si>
    <t>211U0553</t>
  </si>
  <si>
    <t>211U0165</t>
  </si>
  <si>
    <t>211U0650</t>
  </si>
  <si>
    <t>211U0564</t>
  </si>
  <si>
    <t>211U0169</t>
  </si>
  <si>
    <t>221U0812</t>
  </si>
  <si>
    <t>AMOR FACUNDO ITAN DANIEL</t>
  </si>
  <si>
    <t>PALAFOX RAMIREZ ISMAEL</t>
  </si>
  <si>
    <t>ELECTRONICA DIGITAL</t>
  </si>
  <si>
    <t>HERNANDEZ JIMENEZ JOSENFRANCISCO</t>
  </si>
  <si>
    <t>201U072</t>
  </si>
  <si>
    <t>FUNDAMENTOS DE ROBOTICA</t>
  </si>
  <si>
    <t>802 B</t>
  </si>
  <si>
    <t>AZAMAR CHONTAL JULIO CESAR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</si>
  <si>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</si>
  <si>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</si>
  <si>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</si>
  <si>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</si>
  <si>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</si>
  <si>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</si>
  <si>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LOPEZ SANTIAGO DAVID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</si>
  <si>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</si>
  <si>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</si>
  <si>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</si>
  <si>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</si>
  <si>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</si>
  <si>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TAXILAGA MARTINEZ BERSAIN ADRIAN</t>
  </si>
  <si>
    <t>TOTO GALLARDO JOHANA</t>
  </si>
  <si>
    <t>XOLOT PIO JOSE ALEJANDRO</t>
  </si>
  <si>
    <t>191U0093</t>
  </si>
  <si>
    <t xml:space="preserve"> BALDERAS SANTOS BRANDON</t>
  </si>
  <si>
    <t>191U0094</t>
  </si>
  <si>
    <t>191U0101</t>
  </si>
  <si>
    <t>191U0111</t>
  </si>
  <si>
    <t>191U0119</t>
  </si>
  <si>
    <t>191U0122</t>
  </si>
  <si>
    <t>191U0124</t>
  </si>
  <si>
    <t>191U0125</t>
  </si>
  <si>
    <t>191U0135</t>
  </si>
  <si>
    <t>191U0139</t>
  </si>
  <si>
    <t>191U0143</t>
  </si>
  <si>
    <t>191U0149</t>
  </si>
  <si>
    <t>191U0150</t>
  </si>
  <si>
    <t>191U0153</t>
  </si>
  <si>
    <t>191U0154</t>
  </si>
  <si>
    <t>191U0163</t>
  </si>
  <si>
    <t>181U0140</t>
  </si>
  <si>
    <t>INSTITUTO TECNOLOGICO SUPERIOR DE SAN ANDRES TUXTLA</t>
  </si>
  <si>
    <t>211U0125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</si>
</sst>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8" zoomScale="84" zoomScaleNormal="84" workbookViewId="0">
      <selection activeCell="Q2" sqref="Q2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7" t="s">
        <v>178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4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45">
      <c r="C4" t="s">
        <v>0</v>
      </c>
      <c r="D4" s="49" t="s">
        <v>56</v>
      </c>
      <c r="E4" s="49"/>
      <c r="F4" s="49"/>
      <c r="G4" s="49"/>
      <c r="I4" t="s">
        <v>1</v>
      </c>
      <c r="J4" s="38" t="s">
        <v>57</v>
      </c>
      <c r="K4" s="38"/>
      <c r="M4" t="s">
        <v>2</v>
      </c>
      <c r="N4" s="39">
        <v>45007</v>
      </c>
      <c r="O4" s="39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38" t="s">
        <v>58</v>
      </c>
      <c r="E6" s="38"/>
      <c r="F6" s="38"/>
      <c r="G6" s="38"/>
      <c r="I6" s="42" t="s">
        <v>22</v>
      </c>
      <c r="J6" s="42"/>
      <c r="K6" s="43" t="s">
        <v>59</v>
      </c>
      <c r="L6" s="43"/>
      <c r="M6" s="43"/>
      <c r="N6" s="43"/>
      <c r="O6" s="43"/>
      <c r="P6" s="43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45">
      <c r="B9" s="7">
        <v>1</v>
      </c>
      <c r="C9" s="28" t="s">
        <v>24</v>
      </c>
      <c r="D9" s="33" t="s">
        <v>25</v>
      </c>
      <c r="E9" s="33"/>
      <c r="F9" s="33"/>
      <c r="G9" s="33"/>
      <c r="H9" s="33"/>
      <c r="I9" s="33"/>
      <c r="J9" s="29">
        <v>85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v>85</v>
      </c>
    </row>
    <row r="10" spans="2:18" x14ac:dyDescent="0.45">
      <c r="B10" s="7">
        <f>B9+1</f>
        <v>2</v>
      </c>
      <c r="C10" s="28" t="s">
        <v>26</v>
      </c>
      <c r="D10" s="33" t="s">
        <v>27</v>
      </c>
      <c r="E10" s="33"/>
      <c r="F10" s="33"/>
      <c r="G10" s="33"/>
      <c r="H10" s="33"/>
      <c r="I10" s="33"/>
      <c r="J10" s="29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v>80</v>
      </c>
    </row>
    <row r="11" spans="2:18" x14ac:dyDescent="0.45">
      <c r="B11" s="7">
        <f t="shared" ref="B11:B53" si="0">B10+1</f>
        <v>3</v>
      </c>
      <c r="C11" s="28" t="s">
        <v>28</v>
      </c>
      <c r="D11" s="33" t="s">
        <v>29</v>
      </c>
      <c r="E11" s="33"/>
      <c r="F11" s="33"/>
      <c r="G11" s="33"/>
      <c r="H11" s="33"/>
      <c r="I11" s="33"/>
      <c r="J11" s="29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v>90</v>
      </c>
    </row>
    <row r="12" spans="2:18" x14ac:dyDescent="0.45">
      <c r="B12" s="7">
        <f t="shared" si="0"/>
        <v>4</v>
      </c>
      <c r="C12" s="28" t="s">
        <v>31</v>
      </c>
      <c r="D12" s="33" t="s">
        <v>30</v>
      </c>
      <c r="E12" s="33"/>
      <c r="F12" s="33"/>
      <c r="G12" s="33"/>
      <c r="H12" s="33"/>
      <c r="I12" s="33"/>
      <c r="J12" s="29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v>100</v>
      </c>
    </row>
    <row r="13" spans="2:18" x14ac:dyDescent="0.45">
      <c r="B13" s="7">
        <f t="shared" si="0"/>
        <v>5</v>
      </c>
      <c r="C13" s="28" t="s">
        <v>33</v>
      </c>
      <c r="D13" s="33" t="s">
        <v>32</v>
      </c>
      <c r="E13" s="33"/>
      <c r="F13" s="33"/>
      <c r="G13" s="33"/>
      <c r="H13" s="33"/>
      <c r="I13" s="33"/>
      <c r="J13" s="29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v>90</v>
      </c>
    </row>
    <row r="14" spans="2:18" x14ac:dyDescent="0.45">
      <c r="B14" s="7">
        <f t="shared" si="0"/>
        <v>6</v>
      </c>
      <c r="C14" s="28" t="s">
        <v>35</v>
      </c>
      <c r="D14" s="33" t="s">
        <v>34</v>
      </c>
      <c r="E14" s="33"/>
      <c r="F14" s="33"/>
      <c r="G14" s="33"/>
      <c r="H14" s="33"/>
      <c r="I14" s="33"/>
      <c r="J14" s="29">
        <v>100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v>100</v>
      </c>
    </row>
    <row r="15" spans="2:18" x14ac:dyDescent="0.45">
      <c r="B15" s="7">
        <f t="shared" si="0"/>
        <v>7</v>
      </c>
      <c r="C15" s="28" t="s">
        <v>37</v>
      </c>
      <c r="D15" s="33" t="s">
        <v>36</v>
      </c>
      <c r="E15" s="33"/>
      <c r="F15" s="33"/>
      <c r="G15" s="33"/>
      <c r="H15" s="33"/>
      <c r="I15" s="33"/>
      <c r="J15" s="29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v>90</v>
      </c>
    </row>
    <row r="16" spans="2:18" x14ac:dyDescent="0.45">
      <c r="B16" s="7">
        <f t="shared" si="0"/>
        <v>8</v>
      </c>
      <c r="C16" s="28" t="s">
        <v>39</v>
      </c>
      <c r="D16" s="33" t="s">
        <v>38</v>
      </c>
      <c r="E16" s="33"/>
      <c r="F16" s="33"/>
      <c r="G16" s="33"/>
      <c r="H16" s="33"/>
      <c r="I16" s="33"/>
      <c r="J16" s="29">
        <v>90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v>90</v>
      </c>
    </row>
    <row r="17" spans="2:17" x14ac:dyDescent="0.45">
      <c r="B17" s="7">
        <f t="shared" si="0"/>
        <v>9</v>
      </c>
      <c r="C17" s="28" t="s">
        <v>40</v>
      </c>
      <c r="D17" s="33" t="s">
        <v>41</v>
      </c>
      <c r="E17" s="33"/>
      <c r="F17" s="33"/>
      <c r="G17" s="33"/>
      <c r="H17" s="33"/>
      <c r="I17" s="33"/>
      <c r="J17" s="29">
        <v>100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v>100</v>
      </c>
    </row>
    <row r="18" spans="2:17" x14ac:dyDescent="0.45">
      <c r="B18" s="7">
        <f t="shared" si="0"/>
        <v>10</v>
      </c>
      <c r="C18" s="28" t="s">
        <v>43</v>
      </c>
      <c r="D18" s="33" t="s">
        <v>42</v>
      </c>
      <c r="E18" s="33"/>
      <c r="F18" s="33"/>
      <c r="G18" s="33"/>
      <c r="H18" s="33"/>
      <c r="I18" s="33"/>
      <c r="J18" s="29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v>90</v>
      </c>
    </row>
    <row r="19" spans="2:17" x14ac:dyDescent="0.45">
      <c r="B19" s="7">
        <f t="shared" si="0"/>
        <v>11</v>
      </c>
      <c r="C19" s="28" t="s">
        <v>45</v>
      </c>
      <c r="D19" s="33" t="s">
        <v>44</v>
      </c>
      <c r="E19" s="33"/>
      <c r="F19" s="33"/>
      <c r="G19" s="33"/>
      <c r="H19" s="33"/>
      <c r="I19" s="33"/>
      <c r="J19" s="29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v>90</v>
      </c>
    </row>
    <row r="20" spans="2:17" x14ac:dyDescent="0.45">
      <c r="B20" s="7">
        <f t="shared" si="0"/>
        <v>12</v>
      </c>
      <c r="C20" s="28" t="s">
        <v>47</v>
      </c>
      <c r="D20" s="33" t="s">
        <v>46</v>
      </c>
      <c r="E20" s="33"/>
      <c r="F20" s="33"/>
      <c r="G20" s="33"/>
      <c r="H20" s="33"/>
      <c r="I20" s="33"/>
      <c r="J20" s="29">
        <v>90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v>90</v>
      </c>
    </row>
    <row r="21" spans="2:17" x14ac:dyDescent="0.45">
      <c r="B21" s="7">
        <f t="shared" si="0"/>
        <v>13</v>
      </c>
      <c r="C21" s="28" t="s">
        <v>49</v>
      </c>
      <c r="D21" s="33" t="s">
        <v>48</v>
      </c>
      <c r="E21" s="33"/>
      <c r="F21" s="33"/>
      <c r="G21" s="33"/>
      <c r="H21" s="33"/>
      <c r="I21" s="33"/>
      <c r="J21" s="29">
        <v>90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v>90</v>
      </c>
    </row>
    <row r="22" spans="2:17" x14ac:dyDescent="0.45">
      <c r="B22" s="7">
        <f t="shared" si="0"/>
        <v>14</v>
      </c>
      <c r="C22" s="28" t="s">
        <v>51</v>
      </c>
      <c r="D22" s="33" t="s">
        <v>50</v>
      </c>
      <c r="E22" s="33"/>
      <c r="F22" s="33"/>
      <c r="G22" s="33"/>
      <c r="H22" s="33"/>
      <c r="I22" s="33"/>
      <c r="J22" s="29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v>90</v>
      </c>
    </row>
    <row r="23" spans="2:17" x14ac:dyDescent="0.45">
      <c r="B23" s="7">
        <f t="shared" si="0"/>
        <v>15</v>
      </c>
      <c r="C23" s="28" t="s">
        <v>53</v>
      </c>
      <c r="D23" s="33" t="s">
        <v>52</v>
      </c>
      <c r="E23" s="33"/>
      <c r="F23" s="33"/>
      <c r="G23" s="33"/>
      <c r="H23" s="33"/>
      <c r="I23" s="33"/>
      <c r="J23" s="29">
        <v>90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v>90</v>
      </c>
    </row>
    <row r="24" spans="2:17" x14ac:dyDescent="0.45">
      <c r="B24" s="7">
        <f t="shared" si="0"/>
        <v>16</v>
      </c>
      <c r="C24" s="28" t="s">
        <v>54</v>
      </c>
      <c r="D24" s="33" t="s">
        <v>55</v>
      </c>
      <c r="E24" s="33"/>
      <c r="F24" s="33"/>
      <c r="G24" s="33"/>
      <c r="H24" s="33"/>
      <c r="I24" s="33"/>
      <c r="J24" s="29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v>90</v>
      </c>
    </row>
    <row r="25" spans="2:17" x14ac:dyDescent="0.45">
      <c r="B25" s="7">
        <f t="shared" si="0"/>
        <v>17</v>
      </c>
      <c r="C25" s="7" t="s">
        <v>62</v>
      </c>
      <c r="D25" s="33" t="s">
        <v>60</v>
      </c>
      <c r="E25" s="33"/>
      <c r="F25" s="33"/>
      <c r="G25" s="33"/>
      <c r="H25" s="33"/>
      <c r="I25" s="33"/>
      <c r="J25" s="4">
        <v>90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v>90</v>
      </c>
    </row>
    <row r="26" spans="2:17" x14ac:dyDescent="0.45">
      <c r="B26" s="7">
        <f t="shared" si="0"/>
        <v>18</v>
      </c>
      <c r="C26" s="7" t="s">
        <v>95</v>
      </c>
      <c r="D26" s="33" t="s">
        <v>61</v>
      </c>
      <c r="E26" s="33"/>
      <c r="F26" s="33"/>
      <c r="G26" s="33"/>
      <c r="H26" s="33"/>
      <c r="I26" s="33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v>100</v>
      </c>
    </row>
    <row r="27" spans="2:17" x14ac:dyDescent="0.45">
      <c r="B27" s="7">
        <f t="shared" si="0"/>
        <v>19</v>
      </c>
      <c r="C27" s="7" t="s">
        <v>64</v>
      </c>
      <c r="D27" s="33" t="s">
        <v>63</v>
      </c>
      <c r="E27" s="33"/>
      <c r="F27" s="33"/>
      <c r="G27" s="33"/>
      <c r="H27" s="33"/>
      <c r="I27" s="33"/>
      <c r="J27" s="19">
        <v>90</v>
      </c>
      <c r="K27" s="4"/>
      <c r="L27" s="4"/>
      <c r="M27" s="4"/>
      <c r="N27" s="4"/>
      <c r="O27" s="4"/>
      <c r="P27" s="4"/>
      <c r="Q27" s="14">
        <v>90</v>
      </c>
    </row>
    <row r="28" spans="2:17" x14ac:dyDescent="0.45">
      <c r="B28" s="7">
        <f t="shared" si="0"/>
        <v>20</v>
      </c>
      <c r="C28" s="7" t="s">
        <v>62</v>
      </c>
      <c r="D28" s="33" t="s">
        <v>65</v>
      </c>
      <c r="E28" s="33"/>
      <c r="F28" s="33"/>
      <c r="G28" s="33"/>
      <c r="H28" s="33"/>
      <c r="I28" s="33"/>
      <c r="J28" s="19">
        <v>90</v>
      </c>
      <c r="K28" s="4"/>
      <c r="L28" s="4"/>
      <c r="M28" s="4"/>
      <c r="N28" s="4"/>
      <c r="O28" s="4"/>
      <c r="P28" s="4"/>
      <c r="Q28" s="14">
        <v>90</v>
      </c>
    </row>
    <row r="29" spans="2:17" x14ac:dyDescent="0.45">
      <c r="B29" s="7">
        <f t="shared" si="0"/>
        <v>21</v>
      </c>
      <c r="C29" s="7" t="s">
        <v>67</v>
      </c>
      <c r="D29" s="33" t="s">
        <v>66</v>
      </c>
      <c r="E29" s="33"/>
      <c r="F29" s="33"/>
      <c r="G29" s="33"/>
      <c r="H29" s="33"/>
      <c r="I29" s="33"/>
      <c r="J29" s="19">
        <v>90</v>
      </c>
      <c r="K29" s="4"/>
      <c r="L29" s="4"/>
      <c r="M29" s="4"/>
      <c r="N29" s="4"/>
      <c r="O29" s="4"/>
      <c r="P29" s="4"/>
      <c r="Q29" s="14">
        <v>90</v>
      </c>
    </row>
    <row r="30" spans="2:17" x14ac:dyDescent="0.45">
      <c r="B30" s="7">
        <f t="shared" si="0"/>
        <v>22</v>
      </c>
      <c r="C30" s="7" t="s">
        <v>81</v>
      </c>
      <c r="D30" s="33" t="s">
        <v>68</v>
      </c>
      <c r="E30" s="33"/>
      <c r="F30" s="33"/>
      <c r="G30" s="33"/>
      <c r="H30" s="33"/>
      <c r="I30" s="33"/>
      <c r="J30" s="19">
        <v>100</v>
      </c>
      <c r="K30" s="4"/>
      <c r="L30" s="4"/>
      <c r="M30" s="4"/>
      <c r="N30" s="4"/>
      <c r="O30" s="4"/>
      <c r="P30" s="4"/>
      <c r="Q30" s="14">
        <v>100</v>
      </c>
    </row>
    <row r="31" spans="2:17" x14ac:dyDescent="0.45">
      <c r="B31" s="7">
        <f t="shared" si="0"/>
        <v>23</v>
      </c>
      <c r="C31" s="7" t="s">
        <v>82</v>
      </c>
      <c r="D31" s="33" t="s">
        <v>69</v>
      </c>
      <c r="E31" s="33"/>
      <c r="F31" s="33"/>
      <c r="G31" s="33"/>
      <c r="H31" s="33"/>
      <c r="I31" s="33"/>
      <c r="J31" s="19">
        <v>100</v>
      </c>
      <c r="K31" s="4"/>
      <c r="L31" s="4"/>
      <c r="M31" s="4"/>
      <c r="N31" s="4"/>
      <c r="O31" s="4"/>
      <c r="P31" s="4"/>
      <c r="Q31" s="14">
        <v>100</v>
      </c>
    </row>
    <row r="32" spans="2:17" x14ac:dyDescent="0.45">
      <c r="B32" s="7">
        <f t="shared" si="0"/>
        <v>24</v>
      </c>
      <c r="C32" s="7" t="s">
        <v>83</v>
      </c>
      <c r="D32" s="33" t="s">
        <v>71</v>
      </c>
      <c r="E32" s="33"/>
      <c r="F32" s="33"/>
      <c r="G32" s="33"/>
      <c r="H32" s="33"/>
      <c r="I32" s="33"/>
      <c r="J32" s="19">
        <v>90</v>
      </c>
      <c r="K32" s="4"/>
      <c r="L32" s="4"/>
      <c r="M32" s="4"/>
      <c r="N32" s="4"/>
      <c r="O32" s="4"/>
      <c r="P32" s="4"/>
      <c r="Q32" s="14">
        <v>90</v>
      </c>
    </row>
    <row r="33" spans="2:17" x14ac:dyDescent="0.45">
      <c r="B33" s="7">
        <f t="shared" si="0"/>
        <v>25</v>
      </c>
      <c r="C33" s="7" t="s">
        <v>84</v>
      </c>
      <c r="D33" s="33" t="s">
        <v>72</v>
      </c>
      <c r="E33" s="33"/>
      <c r="F33" s="33"/>
      <c r="G33" s="33"/>
      <c r="H33" s="33"/>
      <c r="I33" s="33"/>
      <c r="J33" s="19">
        <v>90</v>
      </c>
      <c r="K33" s="4"/>
      <c r="L33" s="4"/>
      <c r="M33" s="4"/>
      <c r="N33" s="4"/>
      <c r="O33" s="4"/>
      <c r="P33" s="4"/>
      <c r="Q33" s="14">
        <v>90</v>
      </c>
    </row>
    <row r="34" spans="2:17" x14ac:dyDescent="0.45">
      <c r="B34" s="7">
        <f t="shared" si="0"/>
        <v>26</v>
      </c>
      <c r="C34" s="7" t="s">
        <v>85</v>
      </c>
      <c r="D34" s="33" t="s">
        <v>73</v>
      </c>
      <c r="E34" s="33"/>
      <c r="F34" s="33"/>
      <c r="G34" s="33"/>
      <c r="H34" s="33"/>
      <c r="I34" s="33"/>
      <c r="J34" s="19">
        <v>90</v>
      </c>
      <c r="K34" s="4"/>
      <c r="L34" s="4"/>
      <c r="M34" s="4"/>
      <c r="N34" s="4"/>
      <c r="O34" s="4"/>
      <c r="P34" s="4"/>
      <c r="Q34" s="14">
        <v>90</v>
      </c>
    </row>
    <row r="35" spans="2:17" x14ac:dyDescent="0.45">
      <c r="B35" s="7">
        <f t="shared" si="0"/>
        <v>27</v>
      </c>
      <c r="C35" s="7" t="s">
        <v>86</v>
      </c>
      <c r="D35" s="33" t="s">
        <v>74</v>
      </c>
      <c r="E35" s="33"/>
      <c r="F35" s="33"/>
      <c r="G35" s="33"/>
      <c r="H35" s="33"/>
      <c r="I35" s="33"/>
      <c r="J35" s="4">
        <v>0</v>
      </c>
      <c r="K35" s="4"/>
      <c r="L35" s="4"/>
      <c r="M35" s="4"/>
      <c r="N35" s="4"/>
      <c r="O35" s="4"/>
      <c r="P35" s="4"/>
      <c r="Q35" s="14">
        <f t="shared" ref="Q35:Q40" si="1">SUM(J35:P35)/7</f>
        <v>0</v>
      </c>
    </row>
    <row r="36" spans="2:17" x14ac:dyDescent="0.45">
      <c r="B36" s="7">
        <f t="shared" si="0"/>
        <v>28</v>
      </c>
      <c r="C36" s="7" t="s">
        <v>87</v>
      </c>
      <c r="D36" s="33" t="s">
        <v>75</v>
      </c>
      <c r="E36" s="33"/>
      <c r="F36" s="33"/>
      <c r="G36" s="33"/>
      <c r="H36" s="33"/>
      <c r="I36" s="33"/>
      <c r="J36" s="4">
        <v>90</v>
      </c>
      <c r="K36" s="4"/>
      <c r="L36" s="4"/>
      <c r="M36" s="4"/>
      <c r="N36" s="4"/>
      <c r="O36" s="4"/>
      <c r="P36" s="4"/>
      <c r="Q36" s="14">
        <v>90</v>
      </c>
    </row>
    <row r="37" spans="2:17" x14ac:dyDescent="0.45">
      <c r="B37" s="7">
        <f t="shared" si="0"/>
        <v>29</v>
      </c>
      <c r="C37" s="7" t="s">
        <v>88</v>
      </c>
      <c r="D37" s="33" t="s">
        <v>76</v>
      </c>
      <c r="E37" s="33"/>
      <c r="F37" s="33"/>
      <c r="G37" s="33"/>
      <c r="H37" s="33"/>
      <c r="I37" s="33"/>
      <c r="J37" s="4">
        <v>0</v>
      </c>
      <c r="K37" s="4"/>
      <c r="L37" s="4"/>
      <c r="M37" s="4"/>
      <c r="N37" s="4"/>
      <c r="O37" s="4"/>
      <c r="P37" s="4"/>
      <c r="Q37" s="14">
        <f t="shared" si="1"/>
        <v>0</v>
      </c>
    </row>
    <row r="38" spans="2:17" x14ac:dyDescent="0.45">
      <c r="B38" s="7">
        <f t="shared" si="0"/>
        <v>30</v>
      </c>
      <c r="C38" s="7" t="s">
        <v>89</v>
      </c>
      <c r="D38" s="33" t="s">
        <v>77</v>
      </c>
      <c r="E38" s="33"/>
      <c r="F38" s="33"/>
      <c r="G38" s="33"/>
      <c r="H38" s="33"/>
      <c r="I38" s="33"/>
      <c r="J38" s="4">
        <v>90</v>
      </c>
      <c r="K38" s="4"/>
      <c r="L38" s="4"/>
      <c r="M38" s="4"/>
      <c r="N38" s="4"/>
      <c r="O38" s="4"/>
      <c r="P38" s="4"/>
      <c r="Q38" s="14">
        <v>90</v>
      </c>
    </row>
    <row r="39" spans="2:17" x14ac:dyDescent="0.45">
      <c r="B39" s="7">
        <f t="shared" si="0"/>
        <v>31</v>
      </c>
      <c r="C39" s="7" t="s">
        <v>90</v>
      </c>
      <c r="D39" s="33" t="s">
        <v>78</v>
      </c>
      <c r="E39" s="33"/>
      <c r="F39" s="33"/>
      <c r="G39" s="33"/>
      <c r="H39" s="33"/>
      <c r="I39" s="33"/>
      <c r="J39" s="4">
        <v>90</v>
      </c>
      <c r="K39" s="4"/>
      <c r="L39" s="4"/>
      <c r="M39" s="4"/>
      <c r="N39" s="4"/>
      <c r="O39" s="4"/>
      <c r="P39" s="4"/>
      <c r="Q39" s="14">
        <v>90</v>
      </c>
    </row>
    <row r="40" spans="2:17" x14ac:dyDescent="0.45">
      <c r="B40" s="7">
        <f t="shared" si="0"/>
        <v>32</v>
      </c>
      <c r="C40" s="7" t="s">
        <v>91</v>
      </c>
      <c r="D40" s="33" t="s">
        <v>79</v>
      </c>
      <c r="E40" s="33"/>
      <c r="F40" s="33"/>
      <c r="G40" s="33"/>
      <c r="H40" s="33"/>
      <c r="I40" s="33"/>
      <c r="J40" s="4">
        <v>0</v>
      </c>
      <c r="K40" s="4"/>
      <c r="L40" s="4"/>
      <c r="M40" s="4"/>
      <c r="N40" s="4"/>
      <c r="O40" s="4"/>
      <c r="P40" s="4"/>
      <c r="Q40" s="14">
        <f t="shared" si="1"/>
        <v>0</v>
      </c>
    </row>
    <row r="41" spans="2:17" x14ac:dyDescent="0.45">
      <c r="B41" s="7">
        <f t="shared" si="0"/>
        <v>33</v>
      </c>
      <c r="C41" s="7" t="s">
        <v>92</v>
      </c>
      <c r="D41" s="33" t="s">
        <v>80</v>
      </c>
      <c r="E41" s="33"/>
      <c r="F41" s="33"/>
      <c r="G41" s="33"/>
      <c r="H41" s="33"/>
      <c r="I41" s="33"/>
      <c r="J41" s="4">
        <v>100</v>
      </c>
      <c r="K41" s="4"/>
      <c r="L41" s="4"/>
      <c r="M41" s="4"/>
      <c r="N41" s="4"/>
      <c r="O41" s="4"/>
      <c r="P41" s="4"/>
      <c r="Q41" s="14">
        <v>100</v>
      </c>
    </row>
    <row r="42" spans="2:17" x14ac:dyDescent="0.45">
      <c r="B42" s="7">
        <f t="shared" si="0"/>
        <v>34</v>
      </c>
      <c r="C42" s="7" t="s">
        <v>96</v>
      </c>
      <c r="D42" s="33" t="s">
        <v>93</v>
      </c>
      <c r="E42" s="33"/>
      <c r="F42" s="33"/>
      <c r="G42" s="33"/>
      <c r="H42" s="33"/>
      <c r="I42" s="33"/>
      <c r="J42" s="4">
        <v>90</v>
      </c>
      <c r="K42" s="4"/>
      <c r="L42" s="4"/>
      <c r="M42" s="4"/>
      <c r="N42" s="4"/>
      <c r="O42" s="4"/>
      <c r="P42" s="4"/>
      <c r="Q42" s="14">
        <v>90</v>
      </c>
    </row>
    <row r="43" spans="2:17" x14ac:dyDescent="0.45">
      <c r="B43" s="7">
        <f t="shared" si="0"/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45">
      <c r="B44" s="7">
        <f t="shared" si="0"/>
        <v>36</v>
      </c>
      <c r="C44" s="9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45">
      <c r="B45" s="7">
        <f t="shared" si="0"/>
        <v>37</v>
      </c>
      <c r="C45" s="9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45">
      <c r="B46" s="7">
        <f t="shared" si="0"/>
        <v>38</v>
      </c>
      <c r="C46" s="9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45">
      <c r="B47" s="7">
        <f t="shared" si="0"/>
        <v>39</v>
      </c>
      <c r="C47" s="9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45">
      <c r="B48" s="7">
        <f t="shared" si="0"/>
        <v>40</v>
      </c>
      <c r="C48" s="9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4"/>
    </row>
    <row r="49" spans="2:17" x14ac:dyDescent="0.45">
      <c r="B49" s="8">
        <f t="shared" si="0"/>
        <v>41</v>
      </c>
      <c r="C49" s="9"/>
      <c r="D49" s="33"/>
      <c r="E49" s="33"/>
      <c r="F49" s="33"/>
      <c r="G49" s="33"/>
      <c r="H49" s="33"/>
      <c r="I49" s="33"/>
      <c r="J49" s="5"/>
      <c r="K49" s="5"/>
      <c r="L49" s="5"/>
      <c r="M49" s="5"/>
      <c r="N49" s="5"/>
      <c r="O49" s="5"/>
      <c r="P49" s="5"/>
      <c r="Q49" s="14"/>
    </row>
    <row r="50" spans="2:17" x14ac:dyDescent="0.45">
      <c r="B50" s="8">
        <f t="shared" si="0"/>
        <v>42</v>
      </c>
      <c r="C50" s="9"/>
      <c r="D50" s="33"/>
      <c r="E50" s="33"/>
      <c r="F50" s="33"/>
      <c r="G50" s="33"/>
      <c r="H50" s="33"/>
      <c r="I50" s="33"/>
      <c r="J50" s="5"/>
      <c r="K50" s="5"/>
      <c r="L50" s="5"/>
      <c r="M50" s="5"/>
      <c r="N50" s="5"/>
      <c r="O50" s="5"/>
      <c r="P50" s="5"/>
      <c r="Q50" s="14"/>
    </row>
    <row r="51" spans="2:17" x14ac:dyDescent="0.45">
      <c r="B51" s="8">
        <f t="shared" si="0"/>
        <v>43</v>
      </c>
      <c r="C51" s="9"/>
      <c r="D51" s="33"/>
      <c r="E51" s="33"/>
      <c r="F51" s="33"/>
      <c r="G51" s="33"/>
      <c r="H51" s="33"/>
      <c r="I51" s="33"/>
      <c r="J51" s="15"/>
      <c r="K51" s="15"/>
      <c r="L51" s="15"/>
      <c r="M51" s="15"/>
      <c r="N51" s="15"/>
      <c r="O51" s="15"/>
      <c r="P51" s="15"/>
      <c r="Q51" s="14"/>
    </row>
    <row r="52" spans="2:17" x14ac:dyDescent="0.45">
      <c r="B52" s="16">
        <f t="shared" si="0"/>
        <v>44</v>
      </c>
      <c r="C52" s="22"/>
      <c r="D52" s="34"/>
      <c r="E52" s="35"/>
      <c r="F52" s="35"/>
      <c r="G52" s="35"/>
      <c r="H52" s="35"/>
      <c r="I52" s="36"/>
      <c r="J52" s="3"/>
      <c r="K52" s="3"/>
      <c r="L52" s="3"/>
      <c r="M52" s="3"/>
      <c r="N52" s="3"/>
      <c r="O52" s="3"/>
      <c r="P52" s="3"/>
      <c r="Q52" s="14"/>
    </row>
    <row r="53" spans="2:17" x14ac:dyDescent="0.45">
      <c r="B53" s="16">
        <f t="shared" si="0"/>
        <v>45</v>
      </c>
      <c r="C53" s="32"/>
      <c r="D53" s="32"/>
      <c r="E53" s="10"/>
      <c r="H53" s="45" t="s">
        <v>19</v>
      </c>
      <c r="I53" s="45"/>
      <c r="J53" s="23">
        <f t="shared" ref="J53:P53" si="2">COUNTIF(J9:J52,"&gt;=70")</f>
        <v>31</v>
      </c>
      <c r="K53" s="23">
        <f t="shared" si="2"/>
        <v>0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31</v>
      </c>
    </row>
    <row r="54" spans="2:17" x14ac:dyDescent="0.45">
      <c r="C54" s="32"/>
      <c r="D54" s="32"/>
      <c r="E54" s="11"/>
      <c r="H54" s="46" t="s">
        <v>20</v>
      </c>
      <c r="I54" s="46"/>
      <c r="J54" s="24">
        <f t="shared" ref="J54:Q54" si="3">COUNTIF(J9:J52,"&lt;70")</f>
        <v>3</v>
      </c>
      <c r="K54" s="24">
        <f t="shared" si="3"/>
        <v>18</v>
      </c>
      <c r="L54" s="24">
        <f t="shared" si="3"/>
        <v>18</v>
      </c>
      <c r="M54" s="24">
        <f t="shared" si="3"/>
        <v>18</v>
      </c>
      <c r="N54" s="24">
        <f t="shared" si="3"/>
        <v>18</v>
      </c>
      <c r="O54" s="24">
        <f t="shared" si="3"/>
        <v>18</v>
      </c>
      <c r="P54" s="24">
        <f t="shared" si="3"/>
        <v>18</v>
      </c>
      <c r="Q54" s="24">
        <f t="shared" si="3"/>
        <v>3</v>
      </c>
    </row>
    <row r="55" spans="2:17" x14ac:dyDescent="0.45">
      <c r="C55" s="32"/>
      <c r="D55" s="32"/>
      <c r="E55" s="32"/>
      <c r="H55" s="46" t="s">
        <v>21</v>
      </c>
      <c r="I55" s="46"/>
      <c r="J55" s="24">
        <f t="shared" ref="J55:Q55" si="4">COUNT(J9:J52)</f>
        <v>34</v>
      </c>
      <c r="K55" s="24">
        <f t="shared" si="4"/>
        <v>18</v>
      </c>
      <c r="L55" s="24">
        <f t="shared" si="4"/>
        <v>18</v>
      </c>
      <c r="M55" s="24">
        <f t="shared" si="4"/>
        <v>18</v>
      </c>
      <c r="N55" s="24">
        <f t="shared" si="4"/>
        <v>18</v>
      </c>
      <c r="O55" s="24">
        <f t="shared" si="4"/>
        <v>18</v>
      </c>
      <c r="P55" s="24">
        <f t="shared" si="4"/>
        <v>18</v>
      </c>
      <c r="Q55" s="24">
        <f t="shared" si="4"/>
        <v>34</v>
      </c>
    </row>
    <row r="56" spans="2:17" x14ac:dyDescent="0.45">
      <c r="C56" s="32"/>
      <c r="D56" s="32"/>
      <c r="E56" s="10"/>
      <c r="F56" s="12"/>
      <c r="H56" s="47" t="s">
        <v>16</v>
      </c>
      <c r="I56" s="47"/>
      <c r="J56" s="25">
        <f>J53/J55</f>
        <v>0.91176470588235292</v>
      </c>
      <c r="K56" s="26">
        <f t="shared" ref="K56:Q56" si="5">K53/K55</f>
        <v>0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0.91176470588235292</v>
      </c>
    </row>
    <row r="57" spans="2:17" x14ac:dyDescent="0.45">
      <c r="C57" s="32"/>
      <c r="D57" s="32"/>
      <c r="E57" s="10"/>
      <c r="F57" s="12"/>
      <c r="H57" s="47" t="s">
        <v>17</v>
      </c>
      <c r="I57" s="47"/>
      <c r="J57" s="25">
        <f>J54/J55</f>
        <v>8.8235294117647065E-2</v>
      </c>
      <c r="K57" s="25">
        <f t="shared" ref="K57:Q57" si="6">K54/K55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8.8235294117647065E-2</v>
      </c>
    </row>
    <row r="58" spans="2:17" x14ac:dyDescent="0.45">
      <c r="C58" s="32"/>
      <c r="D58" s="32"/>
      <c r="E58" s="11"/>
      <c r="F58" s="12"/>
    </row>
    <row r="59" spans="2:17" x14ac:dyDescent="0.45">
      <c r="C59" s="10"/>
      <c r="D59" s="10"/>
      <c r="E59" s="11"/>
      <c r="F59" s="12"/>
    </row>
    <row r="60" spans="2:17" x14ac:dyDescent="0.45">
      <c r="J60" s="48"/>
      <c r="K60" s="48"/>
      <c r="L60" s="48"/>
      <c r="M60" s="48"/>
      <c r="N60" s="48"/>
      <c r="O60" s="48"/>
      <c r="P60" s="48"/>
    </row>
    <row r="61" spans="2:17" x14ac:dyDescent="0.45">
      <c r="J61" s="41" t="s">
        <v>18</v>
      </c>
      <c r="K61" s="41"/>
      <c r="L61" s="41"/>
      <c r="M61" s="41"/>
      <c r="N61" s="41"/>
      <c r="O61" s="41"/>
      <c r="P61" s="41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C9" sqref="C9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7" t="s">
        <v>178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4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45">
      <c r="C4" t="s">
        <v>0</v>
      </c>
      <c r="D4" s="49" t="s">
        <v>56</v>
      </c>
      <c r="E4" s="49"/>
      <c r="F4" s="49"/>
      <c r="G4" s="49"/>
      <c r="I4" t="s">
        <v>1</v>
      </c>
      <c r="J4" s="38" t="s">
        <v>94</v>
      </c>
      <c r="K4" s="38"/>
      <c r="M4" t="s">
        <v>2</v>
      </c>
      <c r="N4" s="39">
        <v>45007</v>
      </c>
      <c r="O4" s="39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38" t="s">
        <v>58</v>
      </c>
      <c r="E6" s="38"/>
      <c r="F6" s="38"/>
      <c r="G6" s="38"/>
      <c r="I6" s="42" t="s">
        <v>22</v>
      </c>
      <c r="J6" s="42"/>
      <c r="K6" s="43" t="s">
        <v>59</v>
      </c>
      <c r="L6" s="43"/>
      <c r="M6" s="43"/>
      <c r="N6" s="43"/>
      <c r="O6" s="43"/>
      <c r="P6" s="43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179</v>
      </c>
      <c r="D9" s="33" t="s">
        <v>137</v>
      </c>
      <c r="E9" s="33"/>
      <c r="F9" s="33"/>
      <c r="G9" s="33"/>
      <c r="H9" s="33"/>
      <c r="I9" s="3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18" t="s">
        <v>117</v>
      </c>
      <c r="D10" s="33" t="s">
        <v>98</v>
      </c>
      <c r="E10" s="33"/>
      <c r="F10" s="33"/>
      <c r="G10" s="33"/>
      <c r="H10" s="33"/>
      <c r="I10" s="33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3" si="0">B10+1</f>
        <v>3</v>
      </c>
      <c r="C11" s="18" t="s">
        <v>118</v>
      </c>
      <c r="D11" s="33" t="s">
        <v>99</v>
      </c>
      <c r="E11" s="33"/>
      <c r="F11" s="33"/>
      <c r="G11" s="33"/>
      <c r="H11" s="33"/>
      <c r="I11" s="33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100</v>
      </c>
    </row>
    <row r="12" spans="2:18" x14ac:dyDescent="0.45">
      <c r="B12" s="18">
        <f t="shared" si="0"/>
        <v>4</v>
      </c>
      <c r="C12" s="18" t="s">
        <v>119</v>
      </c>
      <c r="D12" s="33" t="s">
        <v>100</v>
      </c>
      <c r="E12" s="33"/>
      <c r="F12" s="33"/>
      <c r="G12" s="33"/>
      <c r="H12" s="33"/>
      <c r="I12" s="33"/>
      <c r="J12" s="19">
        <v>85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85</v>
      </c>
    </row>
    <row r="13" spans="2:18" x14ac:dyDescent="0.45">
      <c r="B13" s="18">
        <f t="shared" si="0"/>
        <v>5</v>
      </c>
      <c r="C13" s="18" t="s">
        <v>120</v>
      </c>
      <c r="D13" s="33" t="s">
        <v>101</v>
      </c>
      <c r="E13" s="33"/>
      <c r="F13" s="33"/>
      <c r="G13" s="33"/>
      <c r="H13" s="33"/>
      <c r="I13" s="3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70</v>
      </c>
    </row>
    <row r="14" spans="2:18" x14ac:dyDescent="0.45">
      <c r="B14" s="18">
        <f t="shared" si="0"/>
        <v>6</v>
      </c>
      <c r="C14" s="18" t="s">
        <v>121</v>
      </c>
      <c r="D14" s="33" t="s">
        <v>102</v>
      </c>
      <c r="E14" s="33"/>
      <c r="F14" s="33"/>
      <c r="G14" s="33"/>
      <c r="H14" s="33"/>
      <c r="I14" s="33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122</v>
      </c>
      <c r="D15" s="33" t="s">
        <v>103</v>
      </c>
      <c r="E15" s="33"/>
      <c r="F15" s="33"/>
      <c r="G15" s="33"/>
      <c r="H15" s="33"/>
      <c r="I15" s="33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18" t="s">
        <v>123</v>
      </c>
      <c r="D16" s="33" t="s">
        <v>104</v>
      </c>
      <c r="E16" s="33"/>
      <c r="F16" s="33"/>
      <c r="G16" s="33"/>
      <c r="H16" s="33"/>
      <c r="I16" s="33"/>
      <c r="J16" s="19">
        <v>90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90</v>
      </c>
    </row>
    <row r="17" spans="2:17" x14ac:dyDescent="0.45">
      <c r="B17" s="18">
        <f t="shared" si="0"/>
        <v>9</v>
      </c>
      <c r="C17" s="18" t="s">
        <v>124</v>
      </c>
      <c r="D17" s="33" t="s">
        <v>105</v>
      </c>
      <c r="E17" s="33"/>
      <c r="F17" s="33"/>
      <c r="G17" s="33"/>
      <c r="H17" s="33"/>
      <c r="I17" s="33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18" t="s">
        <v>125</v>
      </c>
      <c r="D18" s="33" t="s">
        <v>106</v>
      </c>
      <c r="E18" s="33"/>
      <c r="F18" s="33"/>
      <c r="G18" s="33"/>
      <c r="H18" s="33"/>
      <c r="I18" s="3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18" t="s">
        <v>126</v>
      </c>
      <c r="D19" s="33" t="s">
        <v>138</v>
      </c>
      <c r="E19" s="33"/>
      <c r="F19" s="33"/>
      <c r="G19" s="33"/>
      <c r="H19" s="33"/>
      <c r="I19" s="33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127</v>
      </c>
      <c r="D20" s="33" t="s">
        <v>107</v>
      </c>
      <c r="E20" s="33"/>
      <c r="F20" s="33"/>
      <c r="G20" s="33"/>
      <c r="H20" s="33"/>
      <c r="I20" s="33"/>
      <c r="J20" s="19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f t="shared" si="0"/>
        <v>13</v>
      </c>
      <c r="C21" s="18" t="s">
        <v>128</v>
      </c>
      <c r="D21" s="33" t="s">
        <v>108</v>
      </c>
      <c r="E21" s="33"/>
      <c r="F21" s="33"/>
      <c r="G21" s="33"/>
      <c r="H21" s="33"/>
      <c r="I21" s="33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70</v>
      </c>
    </row>
    <row r="22" spans="2:17" x14ac:dyDescent="0.45">
      <c r="B22" s="18">
        <f t="shared" si="0"/>
        <v>14</v>
      </c>
      <c r="C22" s="18" t="s">
        <v>129</v>
      </c>
      <c r="D22" s="33" t="s">
        <v>109</v>
      </c>
      <c r="E22" s="33"/>
      <c r="F22" s="33"/>
      <c r="G22" s="33"/>
      <c r="H22" s="33"/>
      <c r="I22" s="3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130</v>
      </c>
      <c r="D23" s="33" t="s">
        <v>110</v>
      </c>
      <c r="E23" s="33"/>
      <c r="F23" s="33"/>
      <c r="G23" s="33"/>
      <c r="H23" s="33"/>
      <c r="I23" s="3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131</v>
      </c>
      <c r="D24" s="33" t="s">
        <v>111</v>
      </c>
      <c r="E24" s="33"/>
      <c r="F24" s="33"/>
      <c r="G24" s="33"/>
      <c r="H24" s="33"/>
      <c r="I24" s="33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80</v>
      </c>
    </row>
    <row r="25" spans="2:17" x14ac:dyDescent="0.45">
      <c r="B25" s="18">
        <f t="shared" si="0"/>
        <v>17</v>
      </c>
      <c r="C25" s="18" t="s">
        <v>132</v>
      </c>
      <c r="D25" s="33" t="s">
        <v>112</v>
      </c>
      <c r="E25" s="33"/>
      <c r="F25" s="33"/>
      <c r="G25" s="33"/>
      <c r="H25" s="33"/>
      <c r="I25" s="33"/>
      <c r="J25" s="19">
        <v>70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18" t="s">
        <v>133</v>
      </c>
      <c r="D26" s="33" t="s">
        <v>113</v>
      </c>
      <c r="E26" s="33"/>
      <c r="F26" s="33"/>
      <c r="G26" s="33"/>
      <c r="H26" s="33"/>
      <c r="I26" s="33"/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v>90</v>
      </c>
    </row>
    <row r="27" spans="2:17" x14ac:dyDescent="0.45">
      <c r="B27" s="18">
        <f t="shared" si="0"/>
        <v>19</v>
      </c>
      <c r="C27" s="18" t="s">
        <v>134</v>
      </c>
      <c r="D27" s="33" t="s">
        <v>114</v>
      </c>
      <c r="E27" s="33"/>
      <c r="F27" s="33"/>
      <c r="G27" s="33"/>
      <c r="H27" s="33"/>
      <c r="I27" s="33"/>
      <c r="J27" s="19">
        <v>80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v>80</v>
      </c>
    </row>
    <row r="28" spans="2:17" x14ac:dyDescent="0.45">
      <c r="B28" s="18">
        <f t="shared" si="0"/>
        <v>20</v>
      </c>
      <c r="C28" s="18" t="s">
        <v>135</v>
      </c>
      <c r="D28" s="33" t="s">
        <v>115</v>
      </c>
      <c r="E28" s="33"/>
      <c r="F28" s="33"/>
      <c r="G28" s="33"/>
      <c r="H28" s="33"/>
      <c r="I28" s="33"/>
      <c r="J28" s="19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v>100</v>
      </c>
    </row>
    <row r="29" spans="2:17" x14ac:dyDescent="0.45">
      <c r="B29" s="18">
        <f t="shared" si="0"/>
        <v>21</v>
      </c>
      <c r="C29" s="18" t="s">
        <v>136</v>
      </c>
      <c r="D29" s="33" t="s">
        <v>70</v>
      </c>
      <c r="E29" s="33"/>
      <c r="F29" s="33"/>
      <c r="G29" s="33"/>
      <c r="H29" s="33"/>
      <c r="I29" s="33"/>
      <c r="J29" s="19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v>100</v>
      </c>
    </row>
    <row r="30" spans="2:17" x14ac:dyDescent="0.45">
      <c r="B30" s="18">
        <f t="shared" si="0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/>
    </row>
    <row r="31" spans="2:17" x14ac:dyDescent="0.45">
      <c r="B31" s="18">
        <f t="shared" si="0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/>
    </row>
    <row r="32" spans="2:17" x14ac:dyDescent="0.45">
      <c r="B32" s="18">
        <f t="shared" si="0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/>
    </row>
    <row r="33" spans="2:17" x14ac:dyDescent="0.45">
      <c r="B33" s="18">
        <f t="shared" si="0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/>
    </row>
    <row r="34" spans="2:17" x14ac:dyDescent="0.45">
      <c r="B34" s="18">
        <f t="shared" si="0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/>
    </row>
    <row r="35" spans="2:17" x14ac:dyDescent="0.45">
      <c r="B35" s="18">
        <f t="shared" si="0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/>
    </row>
    <row r="36" spans="2:17" x14ac:dyDescent="0.45">
      <c r="B36" s="18">
        <f t="shared" si="0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/>
    </row>
    <row r="37" spans="2:17" x14ac:dyDescent="0.45">
      <c r="B37" s="18">
        <f t="shared" si="0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/>
    </row>
    <row r="38" spans="2:17" x14ac:dyDescent="0.45">
      <c r="B38" s="18">
        <f t="shared" si="0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/>
    </row>
    <row r="39" spans="2:17" x14ac:dyDescent="0.45">
      <c r="B39" s="18">
        <f t="shared" si="0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/>
    </row>
    <row r="40" spans="2:17" x14ac:dyDescent="0.45">
      <c r="B40" s="18">
        <f t="shared" si="0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/>
    </row>
    <row r="41" spans="2:17" x14ac:dyDescent="0.45">
      <c r="B41" s="18">
        <f t="shared" si="0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/>
    </row>
    <row r="42" spans="2:17" x14ac:dyDescent="0.45">
      <c r="B42" s="18">
        <f t="shared" si="0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/>
    </row>
    <row r="43" spans="2:17" x14ac:dyDescent="0.45">
      <c r="B43" s="18">
        <f t="shared" si="0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/>
    </row>
    <row r="44" spans="2:17" x14ac:dyDescent="0.45">
      <c r="B44" s="18">
        <f t="shared" si="0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/>
    </row>
    <row r="45" spans="2:17" x14ac:dyDescent="0.45">
      <c r="B45" s="18">
        <f t="shared" si="0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/>
    </row>
    <row r="46" spans="2:17" x14ac:dyDescent="0.45">
      <c r="B46" s="18">
        <f t="shared" si="0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/>
    </row>
    <row r="47" spans="2:17" x14ac:dyDescent="0.45">
      <c r="B47" s="18">
        <f t="shared" si="0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/>
    </row>
    <row r="48" spans="2:17" x14ac:dyDescent="0.45">
      <c r="B48" s="18">
        <f t="shared" si="0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/>
    </row>
    <row r="49" spans="2:17" x14ac:dyDescent="0.45">
      <c r="B49" s="18">
        <f t="shared" si="0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/>
    </row>
    <row r="50" spans="2:17" x14ac:dyDescent="0.45">
      <c r="B50" s="18">
        <f t="shared" si="0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/>
    </row>
    <row r="51" spans="2:17" x14ac:dyDescent="0.45">
      <c r="B51" s="18">
        <f t="shared" si="0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/>
    </row>
    <row r="52" spans="2:17" x14ac:dyDescent="0.45">
      <c r="B52" s="18">
        <f t="shared" si="0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/>
    </row>
    <row r="53" spans="2:17" x14ac:dyDescent="0.45">
      <c r="B53" s="18">
        <f t="shared" si="0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/>
    </row>
    <row r="54" spans="2:17" x14ac:dyDescent="0.45">
      <c r="C54" s="32"/>
      <c r="D54" s="32"/>
      <c r="E54" s="17"/>
      <c r="H54" s="45" t="s">
        <v>19</v>
      </c>
      <c r="I54" s="45"/>
      <c r="J54" s="23">
        <f>COUNTIF(J9:J53,"&gt;=70")</f>
        <v>21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21</v>
      </c>
    </row>
    <row r="55" spans="2:17" x14ac:dyDescent="0.45">
      <c r="C55" s="32"/>
      <c r="D55" s="32"/>
      <c r="E55" s="21"/>
      <c r="H55" s="46" t="s">
        <v>20</v>
      </c>
      <c r="I55" s="46"/>
      <c r="J55" s="24">
        <f>COUNTIF(J9:J53,"&lt;70")</f>
        <v>0</v>
      </c>
      <c r="K55" s="24">
        <f t="shared" ref="K55:Q55" si="3">COUNTIF(K9:K53,"&lt;70")</f>
        <v>21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0</v>
      </c>
    </row>
    <row r="56" spans="2:17" x14ac:dyDescent="0.45">
      <c r="C56" s="32"/>
      <c r="D56" s="32"/>
      <c r="E56" s="32"/>
      <c r="H56" s="46" t="s">
        <v>21</v>
      </c>
      <c r="I56" s="46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45">
      <c r="C57" s="32"/>
      <c r="D57" s="32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1</v>
      </c>
    </row>
    <row r="58" spans="2:17" x14ac:dyDescent="0.45">
      <c r="C58" s="32"/>
      <c r="D58" s="32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0</v>
      </c>
    </row>
    <row r="59" spans="2:17" x14ac:dyDescent="0.45">
      <c r="C59" s="32"/>
      <c r="D59" s="32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C9" sqref="C9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4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45">
      <c r="C4" t="s">
        <v>0</v>
      </c>
      <c r="D4" s="49" t="s">
        <v>139</v>
      </c>
      <c r="E4" s="49"/>
      <c r="F4" s="49"/>
      <c r="G4" s="49"/>
      <c r="I4" t="s">
        <v>1</v>
      </c>
      <c r="J4" s="38" t="s">
        <v>94</v>
      </c>
      <c r="K4" s="38"/>
      <c r="M4" t="s">
        <v>2</v>
      </c>
      <c r="N4" s="39">
        <v>45007</v>
      </c>
      <c r="O4" s="39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38" t="s">
        <v>58</v>
      </c>
      <c r="E6" s="38"/>
      <c r="F6" s="38"/>
      <c r="G6" s="38"/>
      <c r="I6" s="42" t="s">
        <v>22</v>
      </c>
      <c r="J6" s="42"/>
      <c r="K6" s="43" t="s">
        <v>59</v>
      </c>
      <c r="L6" s="43"/>
      <c r="M6" s="43"/>
      <c r="N6" s="43"/>
      <c r="O6" s="43"/>
      <c r="P6" s="43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0" t="s">
        <v>179</v>
      </c>
      <c r="D9" s="33" t="s">
        <v>137</v>
      </c>
      <c r="E9" s="33"/>
      <c r="F9" s="33"/>
      <c r="G9" s="33"/>
      <c r="H9" s="33"/>
      <c r="I9" s="3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30" t="s">
        <v>117</v>
      </c>
      <c r="D10" s="33" t="s">
        <v>98</v>
      </c>
      <c r="E10" s="33"/>
      <c r="F10" s="33"/>
      <c r="G10" s="33"/>
      <c r="H10" s="33"/>
      <c r="I10" s="33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1" si="0">B10+1</f>
        <v>3</v>
      </c>
      <c r="C11" s="30" t="s">
        <v>118</v>
      </c>
      <c r="D11" s="33" t="s">
        <v>99</v>
      </c>
      <c r="E11" s="33"/>
      <c r="F11" s="33"/>
      <c r="G11" s="33"/>
      <c r="H11" s="33"/>
      <c r="I11" s="33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100</v>
      </c>
    </row>
    <row r="12" spans="2:18" x14ac:dyDescent="0.45">
      <c r="B12" s="18">
        <f t="shared" si="0"/>
        <v>4</v>
      </c>
      <c r="C12" s="30" t="s">
        <v>119</v>
      </c>
      <c r="D12" s="33" t="s">
        <v>100</v>
      </c>
      <c r="E12" s="33"/>
      <c r="F12" s="33"/>
      <c r="G12" s="33"/>
      <c r="H12" s="33"/>
      <c r="I12" s="3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70</v>
      </c>
    </row>
    <row r="13" spans="2:18" x14ac:dyDescent="0.45">
      <c r="B13" s="18">
        <f t="shared" si="0"/>
        <v>5</v>
      </c>
      <c r="C13" s="30" t="s">
        <v>141</v>
      </c>
      <c r="D13" s="33" t="s">
        <v>140</v>
      </c>
      <c r="E13" s="33"/>
      <c r="F13" s="33"/>
      <c r="G13" s="33"/>
      <c r="H13" s="33"/>
      <c r="I13" s="3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70</v>
      </c>
    </row>
    <row r="14" spans="2:18" x14ac:dyDescent="0.45">
      <c r="B14" s="18">
        <f t="shared" si="0"/>
        <v>6</v>
      </c>
      <c r="C14" s="30" t="s">
        <v>121</v>
      </c>
      <c r="D14" s="33" t="s">
        <v>102</v>
      </c>
      <c r="E14" s="33"/>
      <c r="F14" s="33"/>
      <c r="G14" s="33"/>
      <c r="H14" s="33"/>
      <c r="I14" s="33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30" t="s">
        <v>122</v>
      </c>
      <c r="D15" s="33" t="s">
        <v>103</v>
      </c>
      <c r="E15" s="33"/>
      <c r="F15" s="33"/>
      <c r="G15" s="33"/>
      <c r="H15" s="33"/>
      <c r="I15" s="33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30" t="s">
        <v>123</v>
      </c>
      <c r="D16" s="33" t="s">
        <v>104</v>
      </c>
      <c r="E16" s="33"/>
      <c r="F16" s="33"/>
      <c r="G16" s="33"/>
      <c r="H16" s="33"/>
      <c r="I16" s="33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30" t="s">
        <v>124</v>
      </c>
      <c r="D17" s="33" t="s">
        <v>105</v>
      </c>
      <c r="E17" s="33"/>
      <c r="F17" s="33"/>
      <c r="G17" s="33"/>
      <c r="H17" s="33"/>
      <c r="I17" s="33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30" t="s">
        <v>125</v>
      </c>
      <c r="D18" s="33" t="s">
        <v>106</v>
      </c>
      <c r="E18" s="33"/>
      <c r="F18" s="33"/>
      <c r="G18" s="33"/>
      <c r="H18" s="33"/>
      <c r="I18" s="3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30" t="s">
        <v>126</v>
      </c>
      <c r="D19" s="33" t="s">
        <v>138</v>
      </c>
      <c r="E19" s="33"/>
      <c r="F19" s="33"/>
      <c r="G19" s="33"/>
      <c r="H19" s="33"/>
      <c r="I19" s="33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30" t="s">
        <v>127</v>
      </c>
      <c r="D20" s="33" t="s">
        <v>107</v>
      </c>
      <c r="E20" s="33"/>
      <c r="F20" s="33"/>
      <c r="G20" s="33"/>
      <c r="H20" s="33"/>
      <c r="I20" s="33"/>
      <c r="J20" s="19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v>13</v>
      </c>
      <c r="C21" s="30" t="s">
        <v>129</v>
      </c>
      <c r="D21" s="33" t="s">
        <v>109</v>
      </c>
      <c r="E21" s="33"/>
      <c r="F21" s="33"/>
      <c r="G21" s="33"/>
      <c r="H21" s="33"/>
      <c r="I21" s="3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v>14</v>
      </c>
      <c r="C22" s="30" t="s">
        <v>130</v>
      </c>
      <c r="D22" s="33" t="s">
        <v>110</v>
      </c>
      <c r="E22" s="33"/>
      <c r="F22" s="33"/>
      <c r="G22" s="33"/>
      <c r="H22" s="33"/>
      <c r="I22" s="3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30" t="s">
        <v>131</v>
      </c>
      <c r="D23" s="33" t="s">
        <v>111</v>
      </c>
      <c r="E23" s="33"/>
      <c r="F23" s="33"/>
      <c r="G23" s="33"/>
      <c r="H23" s="33"/>
      <c r="I23" s="33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80</v>
      </c>
    </row>
    <row r="24" spans="2:17" x14ac:dyDescent="0.45">
      <c r="B24" s="18">
        <f t="shared" si="0"/>
        <v>16</v>
      </c>
      <c r="C24" s="30" t="s">
        <v>132</v>
      </c>
      <c r="D24" s="33" t="s">
        <v>112</v>
      </c>
      <c r="E24" s="33"/>
      <c r="F24" s="33"/>
      <c r="G24" s="33"/>
      <c r="H24" s="33"/>
      <c r="I24" s="33"/>
      <c r="J24" s="19">
        <v>70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70</v>
      </c>
    </row>
    <row r="25" spans="2:17" x14ac:dyDescent="0.45">
      <c r="B25" s="18">
        <f t="shared" si="0"/>
        <v>17</v>
      </c>
      <c r="C25" s="30" t="s">
        <v>133</v>
      </c>
      <c r="D25" s="33" t="s">
        <v>113</v>
      </c>
      <c r="E25" s="33"/>
      <c r="F25" s="33"/>
      <c r="G25" s="33"/>
      <c r="H25" s="33"/>
      <c r="I25" s="33"/>
      <c r="J25" s="19">
        <v>70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30" t="s">
        <v>134</v>
      </c>
      <c r="D26" s="33" t="s">
        <v>114</v>
      </c>
      <c r="E26" s="33"/>
      <c r="F26" s="33"/>
      <c r="G26" s="33"/>
      <c r="H26" s="33"/>
      <c r="I26" s="33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v>100</v>
      </c>
    </row>
    <row r="27" spans="2:17" x14ac:dyDescent="0.45">
      <c r="B27" s="18">
        <f t="shared" si="0"/>
        <v>19</v>
      </c>
      <c r="C27" s="30" t="s">
        <v>135</v>
      </c>
      <c r="D27" s="33" t="s">
        <v>115</v>
      </c>
      <c r="E27" s="33"/>
      <c r="F27" s="33"/>
      <c r="G27" s="33"/>
      <c r="H27" s="33"/>
      <c r="I27" s="33"/>
      <c r="J27" s="19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v>100</v>
      </c>
    </row>
    <row r="28" spans="2:17" x14ac:dyDescent="0.45">
      <c r="B28" s="18">
        <v>20</v>
      </c>
      <c r="C28" s="18" t="s">
        <v>116</v>
      </c>
      <c r="D28" s="33" t="s">
        <v>97</v>
      </c>
      <c r="E28" s="33"/>
      <c r="F28" s="33"/>
      <c r="G28" s="33"/>
      <c r="H28" s="33"/>
      <c r="I28" s="33"/>
      <c r="J28" s="19">
        <v>70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v>70</v>
      </c>
    </row>
    <row r="29" spans="2:17" x14ac:dyDescent="0.45">
      <c r="B29" s="18">
        <f t="shared" si="0"/>
        <v>21</v>
      </c>
      <c r="C29" s="18" t="s">
        <v>120</v>
      </c>
      <c r="D29" s="33" t="s">
        <v>101</v>
      </c>
      <c r="E29" s="33"/>
      <c r="F29" s="33"/>
      <c r="G29" s="33"/>
      <c r="H29" s="33"/>
      <c r="I29" s="33"/>
      <c r="J29" s="19">
        <v>70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v>70</v>
      </c>
    </row>
    <row r="30" spans="2:17" x14ac:dyDescent="0.45">
      <c r="B30" s="18">
        <f t="shared" si="0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ref="Q30:Q46" si="1">SUM(J30:P30)/7</f>
        <v>0</v>
      </c>
    </row>
    <row r="31" spans="2:17" x14ac:dyDescent="0.45">
      <c r="B31" s="18">
        <f t="shared" si="0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9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9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45">
      <c r="B48" s="18">
        <f t="shared" si="0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45">
      <c r="B49" s="18">
        <f t="shared" si="0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45">
      <c r="B50" s="18">
        <f t="shared" si="0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22"/>
      <c r="D51" s="34"/>
      <c r="E51" s="35"/>
      <c r="F51" s="35"/>
      <c r="G51" s="35"/>
      <c r="H51" s="35"/>
      <c r="I51" s="36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45">
      <c r="C52" s="32"/>
      <c r="D52" s="32"/>
      <c r="E52" s="17"/>
      <c r="H52" s="45" t="s">
        <v>19</v>
      </c>
      <c r="I52" s="45"/>
      <c r="J52" s="23">
        <v>21</v>
      </c>
      <c r="K52" s="23">
        <f t="shared" ref="K52:P52" si="3">COUNTIF(K9:K51,"&gt;=70")</f>
        <v>0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21</v>
      </c>
    </row>
    <row r="53" spans="2:17" x14ac:dyDescent="0.45">
      <c r="C53" s="32"/>
      <c r="D53" s="32"/>
      <c r="E53" s="21"/>
      <c r="H53" s="46" t="s">
        <v>20</v>
      </c>
      <c r="I53" s="46"/>
      <c r="J53" s="24">
        <f t="shared" ref="J53:P53" si="4">COUNTIF(J9:J51,"&lt;70")</f>
        <v>0</v>
      </c>
      <c r="K53" s="24">
        <f t="shared" si="4"/>
        <v>21</v>
      </c>
      <c r="L53" s="24">
        <f t="shared" si="4"/>
        <v>21</v>
      </c>
      <c r="M53" s="24">
        <f t="shared" si="4"/>
        <v>21</v>
      </c>
      <c r="N53" s="24">
        <f t="shared" si="4"/>
        <v>21</v>
      </c>
      <c r="O53" s="24">
        <f t="shared" si="4"/>
        <v>21</v>
      </c>
      <c r="P53" s="24">
        <f t="shared" si="4"/>
        <v>21</v>
      </c>
      <c r="Q53" s="24">
        <v>0</v>
      </c>
    </row>
    <row r="54" spans="2:17" x14ac:dyDescent="0.45">
      <c r="C54" s="32"/>
      <c r="D54" s="32"/>
      <c r="E54" s="32"/>
      <c r="H54" s="46" t="s">
        <v>21</v>
      </c>
      <c r="I54" s="46"/>
      <c r="J54" s="24">
        <v>21</v>
      </c>
      <c r="K54" s="24">
        <f t="shared" ref="K54:P54" si="5">COUNT(K9:K51)</f>
        <v>21</v>
      </c>
      <c r="L54" s="24">
        <f t="shared" si="5"/>
        <v>21</v>
      </c>
      <c r="M54" s="24">
        <f t="shared" si="5"/>
        <v>21</v>
      </c>
      <c r="N54" s="24">
        <f t="shared" si="5"/>
        <v>21</v>
      </c>
      <c r="O54" s="24">
        <f t="shared" si="5"/>
        <v>21</v>
      </c>
      <c r="P54" s="24">
        <f t="shared" si="5"/>
        <v>21</v>
      </c>
      <c r="Q54" s="24">
        <v>21</v>
      </c>
    </row>
    <row r="55" spans="2:17" x14ac:dyDescent="0.45">
      <c r="C55" s="32"/>
      <c r="D55" s="32"/>
      <c r="E55" s="17"/>
      <c r="F55" s="12"/>
      <c r="H55" s="47" t="s">
        <v>16</v>
      </c>
      <c r="I55" s="47"/>
      <c r="J55" s="31">
        <v>1</v>
      </c>
      <c r="K55" s="26">
        <f t="shared" ref="K55:Q55" si="6">K52/K54</f>
        <v>0</v>
      </c>
      <c r="L55" s="26">
        <f t="shared" si="6"/>
        <v>0</v>
      </c>
      <c r="M55" s="26">
        <f t="shared" si="6"/>
        <v>0</v>
      </c>
      <c r="N55" s="26">
        <f t="shared" si="6"/>
        <v>0</v>
      </c>
      <c r="O55" s="26">
        <f t="shared" si="6"/>
        <v>0</v>
      </c>
      <c r="P55" s="26">
        <f t="shared" si="6"/>
        <v>0</v>
      </c>
      <c r="Q55" s="26">
        <f t="shared" si="6"/>
        <v>1</v>
      </c>
    </row>
    <row r="56" spans="2:17" x14ac:dyDescent="0.45">
      <c r="C56" s="32"/>
      <c r="D56" s="32"/>
      <c r="E56" s="17"/>
      <c r="F56" s="12"/>
      <c r="H56" s="47" t="s">
        <v>17</v>
      </c>
      <c r="I56" s="47"/>
      <c r="J56" s="25">
        <f>J53/J54</f>
        <v>0</v>
      </c>
      <c r="K56" s="25">
        <f t="shared" ref="K56:Q56" si="7">K53/K54</f>
        <v>1</v>
      </c>
      <c r="L56" s="26">
        <f t="shared" si="7"/>
        <v>1</v>
      </c>
      <c r="M56" s="26">
        <f t="shared" si="7"/>
        <v>1</v>
      </c>
      <c r="N56" s="26">
        <f t="shared" si="7"/>
        <v>1</v>
      </c>
      <c r="O56" s="26">
        <f t="shared" si="7"/>
        <v>1</v>
      </c>
      <c r="P56" s="26">
        <f t="shared" si="7"/>
        <v>1</v>
      </c>
      <c r="Q56" s="26">
        <f t="shared" si="7"/>
        <v>0</v>
      </c>
    </row>
    <row r="57" spans="2:17" x14ac:dyDescent="0.45">
      <c r="C57" s="32"/>
      <c r="D57" s="32"/>
      <c r="E57" s="21"/>
      <c r="F57" s="12"/>
    </row>
    <row r="58" spans="2:17" x14ac:dyDescent="0.45">
      <c r="C58" s="17"/>
      <c r="D58" s="17"/>
      <c r="E58" s="21"/>
      <c r="F58" s="12"/>
    </row>
    <row r="59" spans="2:17" x14ac:dyDescent="0.45">
      <c r="J59" s="48"/>
      <c r="K59" s="48"/>
      <c r="L59" s="48"/>
      <c r="M59" s="48"/>
      <c r="N59" s="48"/>
      <c r="O59" s="48"/>
      <c r="P59" s="48"/>
    </row>
    <row r="60" spans="2:17" x14ac:dyDescent="0.45">
      <c r="J60" s="41" t="s">
        <v>18</v>
      </c>
      <c r="K60" s="41"/>
      <c r="L60" s="41"/>
      <c r="M60" s="41"/>
      <c r="N60" s="41"/>
      <c r="O60" s="41"/>
      <c r="P60" s="41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D6" sqref="D6:G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7" t="s">
        <v>178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4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45">
      <c r="C4" t="s">
        <v>0</v>
      </c>
      <c r="D4" s="49" t="s">
        <v>142</v>
      </c>
      <c r="E4" s="49"/>
      <c r="F4" s="49"/>
      <c r="G4" s="49"/>
      <c r="I4" t="s">
        <v>1</v>
      </c>
      <c r="J4" s="38" t="s">
        <v>143</v>
      </c>
      <c r="K4" s="38"/>
      <c r="M4" t="s">
        <v>2</v>
      </c>
      <c r="N4" s="39">
        <v>45007</v>
      </c>
      <c r="O4" s="39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38" t="s">
        <v>58</v>
      </c>
      <c r="E6" s="38"/>
      <c r="F6" s="38"/>
      <c r="G6" s="38"/>
      <c r="I6" s="42" t="s">
        <v>22</v>
      </c>
      <c r="J6" s="42"/>
      <c r="K6" s="43" t="s">
        <v>59</v>
      </c>
      <c r="L6" s="43"/>
      <c r="M6" s="43"/>
      <c r="N6" s="43"/>
      <c r="O6" s="43"/>
      <c r="P6" s="43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160</v>
      </c>
      <c r="D9" s="33" t="s">
        <v>144</v>
      </c>
      <c r="E9" s="33"/>
      <c r="F9" s="33"/>
      <c r="G9" s="33"/>
      <c r="H9" s="33"/>
      <c r="I9" s="33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100</v>
      </c>
    </row>
    <row r="10" spans="2:18" x14ac:dyDescent="0.45">
      <c r="B10" s="18">
        <f>B9+1</f>
        <v>2</v>
      </c>
      <c r="C10" s="18" t="s">
        <v>162</v>
      </c>
      <c r="D10" s="33" t="s">
        <v>161</v>
      </c>
      <c r="E10" s="33"/>
      <c r="F10" s="33"/>
      <c r="G10" s="33"/>
      <c r="H10" s="33"/>
      <c r="I10" s="33"/>
      <c r="J10" s="19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90</v>
      </c>
    </row>
    <row r="11" spans="2:18" x14ac:dyDescent="0.45">
      <c r="B11" s="18">
        <f t="shared" ref="B11:B53" si="0">B10+1</f>
        <v>3</v>
      </c>
      <c r="C11" s="18" t="s">
        <v>163</v>
      </c>
      <c r="D11" s="33" t="s">
        <v>145</v>
      </c>
      <c r="E11" s="33"/>
      <c r="F11" s="33"/>
      <c r="G11" s="33"/>
      <c r="H11" s="33"/>
      <c r="I11" s="33"/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80</v>
      </c>
    </row>
    <row r="12" spans="2:18" x14ac:dyDescent="0.45">
      <c r="B12" s="18">
        <f t="shared" si="0"/>
        <v>4</v>
      </c>
      <c r="C12" s="18" t="s">
        <v>164</v>
      </c>
      <c r="D12" s="33" t="s">
        <v>146</v>
      </c>
      <c r="E12" s="33"/>
      <c r="F12" s="33"/>
      <c r="G12" s="33"/>
      <c r="H12" s="33"/>
      <c r="I12" s="33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95</v>
      </c>
    </row>
    <row r="13" spans="2:18" x14ac:dyDescent="0.45">
      <c r="B13" s="18">
        <f t="shared" si="0"/>
        <v>5</v>
      </c>
      <c r="C13" s="18" t="s">
        <v>165</v>
      </c>
      <c r="D13" s="33" t="s">
        <v>147</v>
      </c>
      <c r="E13" s="33"/>
      <c r="F13" s="33"/>
      <c r="G13" s="33"/>
      <c r="H13" s="33"/>
      <c r="I13" s="33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100</v>
      </c>
    </row>
    <row r="14" spans="2:18" x14ac:dyDescent="0.45">
      <c r="B14" s="18">
        <f t="shared" si="0"/>
        <v>6</v>
      </c>
      <c r="C14" s="18" t="s">
        <v>166</v>
      </c>
      <c r="D14" s="33" t="s">
        <v>148</v>
      </c>
      <c r="E14" s="33"/>
      <c r="F14" s="33"/>
      <c r="G14" s="33"/>
      <c r="H14" s="33"/>
      <c r="I14" s="33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167</v>
      </c>
      <c r="D15" s="33" t="s">
        <v>149</v>
      </c>
      <c r="E15" s="33"/>
      <c r="F15" s="33"/>
      <c r="G15" s="33"/>
      <c r="H15" s="33"/>
      <c r="I15" s="33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100</v>
      </c>
    </row>
    <row r="16" spans="2:18" x14ac:dyDescent="0.45">
      <c r="B16" s="18">
        <f t="shared" si="0"/>
        <v>8</v>
      </c>
      <c r="C16" s="18" t="s">
        <v>168</v>
      </c>
      <c r="D16" s="33" t="s">
        <v>150</v>
      </c>
      <c r="E16" s="33"/>
      <c r="F16" s="33"/>
      <c r="G16" s="33"/>
      <c r="H16" s="33"/>
      <c r="I16" s="33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18" t="s">
        <v>177</v>
      </c>
      <c r="D17" s="33" t="s">
        <v>151</v>
      </c>
      <c r="E17" s="33"/>
      <c r="F17" s="33"/>
      <c r="G17" s="33"/>
      <c r="H17" s="33"/>
      <c r="I17" s="33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18" t="s">
        <v>169</v>
      </c>
      <c r="D18" s="33" t="s">
        <v>152</v>
      </c>
      <c r="E18" s="33"/>
      <c r="F18" s="33"/>
      <c r="G18" s="33"/>
      <c r="H18" s="33"/>
      <c r="I18" s="3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18" t="s">
        <v>170</v>
      </c>
      <c r="D19" s="33" t="s">
        <v>153</v>
      </c>
      <c r="E19" s="33"/>
      <c r="F19" s="33"/>
      <c r="G19" s="33"/>
      <c r="H19" s="33"/>
      <c r="I19" s="33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171</v>
      </c>
      <c r="D20" s="33" t="s">
        <v>154</v>
      </c>
      <c r="E20" s="33"/>
      <c r="F20" s="33"/>
      <c r="G20" s="33"/>
      <c r="H20" s="33"/>
      <c r="I20" s="33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100</v>
      </c>
    </row>
    <row r="21" spans="2:17" x14ac:dyDescent="0.45">
      <c r="B21" s="18">
        <f t="shared" si="0"/>
        <v>13</v>
      </c>
      <c r="C21" s="18" t="s">
        <v>172</v>
      </c>
      <c r="D21" s="33" t="s">
        <v>155</v>
      </c>
      <c r="E21" s="33"/>
      <c r="F21" s="33"/>
      <c r="G21" s="33"/>
      <c r="H21" s="33"/>
      <c r="I21" s="3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f t="shared" si="0"/>
        <v>14</v>
      </c>
      <c r="C22" s="18" t="s">
        <v>173</v>
      </c>
      <c r="D22" s="33" t="s">
        <v>156</v>
      </c>
      <c r="E22" s="33"/>
      <c r="F22" s="33"/>
      <c r="G22" s="33"/>
      <c r="H22" s="33"/>
      <c r="I22" s="3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174</v>
      </c>
      <c r="D23" s="33" t="s">
        <v>157</v>
      </c>
      <c r="E23" s="33"/>
      <c r="F23" s="33"/>
      <c r="G23" s="33"/>
      <c r="H23" s="33"/>
      <c r="I23" s="3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175</v>
      </c>
      <c r="D24" s="33" t="s">
        <v>158</v>
      </c>
      <c r="E24" s="33"/>
      <c r="F24" s="33"/>
      <c r="G24" s="33"/>
      <c r="H24" s="33"/>
      <c r="I24" s="33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100</v>
      </c>
    </row>
    <row r="25" spans="2:17" x14ac:dyDescent="0.45">
      <c r="B25" s="18">
        <f t="shared" si="0"/>
        <v>17</v>
      </c>
      <c r="C25" s="18" t="s">
        <v>176</v>
      </c>
      <c r="D25" s="33" t="s">
        <v>159</v>
      </c>
      <c r="E25" s="33"/>
      <c r="F25" s="33"/>
      <c r="G25" s="33"/>
      <c r="H25" s="33"/>
      <c r="I25" s="33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100</v>
      </c>
    </row>
    <row r="26" spans="2:17" x14ac:dyDescent="0.45">
      <c r="B26" s="18">
        <f t="shared" si="0"/>
        <v>18</v>
      </c>
      <c r="C26" s="18"/>
      <c r="D26" s="33"/>
      <c r="E26" s="33"/>
      <c r="F26" s="33"/>
      <c r="G26" s="33"/>
      <c r="H26" s="33"/>
      <c r="I26" s="33"/>
      <c r="J26" s="19"/>
      <c r="K26" s="19"/>
      <c r="L26" s="19"/>
      <c r="M26" s="19"/>
      <c r="N26" s="19"/>
      <c r="O26" s="19"/>
      <c r="P26" s="19"/>
      <c r="Q26" s="14">
        <f t="shared" ref="Q26:Q48" si="1">SUM(J26:P26)/7</f>
        <v>0</v>
      </c>
    </row>
    <row r="27" spans="2:17" x14ac:dyDescent="0.45">
      <c r="B27" s="18">
        <f t="shared" si="0"/>
        <v>19</v>
      </c>
      <c r="C27" s="18"/>
      <c r="D27" s="33"/>
      <c r="E27" s="33"/>
      <c r="F27" s="33"/>
      <c r="G27" s="33"/>
      <c r="H27" s="33"/>
      <c r="I27" s="33"/>
      <c r="J27" s="19"/>
      <c r="K27" s="19"/>
      <c r="L27" s="19"/>
      <c r="M27" s="19"/>
      <c r="N27" s="19"/>
      <c r="O27" s="19"/>
      <c r="P27" s="19"/>
      <c r="Q27" s="14">
        <f t="shared" si="1"/>
        <v>0</v>
      </c>
    </row>
    <row r="28" spans="2:17" x14ac:dyDescent="0.45">
      <c r="B28" s="18">
        <f t="shared" si="0"/>
        <v>20</v>
      </c>
      <c r="C28" s="18"/>
      <c r="D28" s="33"/>
      <c r="E28" s="33"/>
      <c r="F28" s="33"/>
      <c r="G28" s="33"/>
      <c r="H28" s="33"/>
      <c r="I28" s="33"/>
      <c r="J28" s="19"/>
      <c r="K28" s="19"/>
      <c r="L28" s="19"/>
      <c r="M28" s="19"/>
      <c r="N28" s="19"/>
      <c r="O28" s="19"/>
      <c r="P28" s="19"/>
      <c r="Q28" s="14">
        <f t="shared" si="1"/>
        <v>0</v>
      </c>
    </row>
    <row r="29" spans="2:17" x14ac:dyDescent="0.45">
      <c r="B29" s="18">
        <f t="shared" si="0"/>
        <v>21</v>
      </c>
      <c r="C29" s="18"/>
      <c r="D29" s="33"/>
      <c r="E29" s="33"/>
      <c r="F29" s="33"/>
      <c r="G29" s="33"/>
      <c r="H29" s="33"/>
      <c r="I29" s="33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 x14ac:dyDescent="0.45">
      <c r="B30" s="18">
        <f t="shared" si="0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 x14ac:dyDescent="0.45">
      <c r="B31" s="18">
        <f t="shared" si="0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45">
      <c r="B48" s="18">
        <f t="shared" si="0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45">
      <c r="B49" s="18">
        <f t="shared" si="0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45">
      <c r="B50" s="18">
        <f t="shared" si="0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45">
      <c r="B52" s="18">
        <f t="shared" si="0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45">
      <c r="B53" s="18">
        <f t="shared" si="0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45">
      <c r="C54" s="32"/>
      <c r="D54" s="32"/>
      <c r="E54" s="17"/>
      <c r="H54" s="45" t="s">
        <v>19</v>
      </c>
      <c r="I54" s="45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17</v>
      </c>
    </row>
    <row r="55" spans="2:17" x14ac:dyDescent="0.45">
      <c r="C55" s="32"/>
      <c r="D55" s="32"/>
      <c r="E55" s="21"/>
      <c r="H55" s="46" t="s">
        <v>20</v>
      </c>
      <c r="I55" s="46"/>
      <c r="J55" s="24">
        <f>COUNTIF(J9:J53,"&lt;70")</f>
        <v>0</v>
      </c>
      <c r="K55" s="24">
        <f t="shared" ref="K55:P55" si="5">COUNTIF(K9:K53,"&lt;70")</f>
        <v>17</v>
      </c>
      <c r="L55" s="24">
        <f t="shared" si="5"/>
        <v>17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v>0</v>
      </c>
    </row>
    <row r="56" spans="2:17" x14ac:dyDescent="0.45">
      <c r="C56" s="32"/>
      <c r="D56" s="32"/>
      <c r="E56" s="32"/>
      <c r="H56" s="46" t="s">
        <v>21</v>
      </c>
      <c r="I56" s="46"/>
      <c r="J56" s="24">
        <f>COUNT(J9:J53)</f>
        <v>17</v>
      </c>
      <c r="K56" s="24">
        <f t="shared" ref="K56:P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v>17</v>
      </c>
    </row>
    <row r="57" spans="2:17" x14ac:dyDescent="0.45">
      <c r="C57" s="32"/>
      <c r="D57" s="32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1</v>
      </c>
    </row>
    <row r="58" spans="2:17" x14ac:dyDescent="0.45">
      <c r="C58" s="32"/>
      <c r="D58" s="32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</v>
      </c>
    </row>
    <row r="59" spans="2:17" x14ac:dyDescent="0.45">
      <c r="C59" s="32"/>
      <c r="D59" s="32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ANAL.DE CIRC.  ELECT CD 402A</vt:lpstr>
      <vt:lpstr>ANAL. DE CIRC. ELECT. CD 402B</vt:lpstr>
      <vt:lpstr>ELECTRONICA DIGITAL</vt:lpstr>
      <vt:lpstr>FUNDAMENTOS DE 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2023-03-22T04:15:18Z</dcterms:modified>
</cp:coreProperties>
</file>