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6D2284EC-84A2-472A-9792-10465EAFEB02}" xr6:coauthVersionLast="47" xr6:coauthVersionMax="47" xr10:uidLastSave="{00000000-0000-0000-0000-000000000000}"/>
  <bookViews>
    <workbookView xWindow="-98" yWindow="-98" windowWidth="19396" windowHeight="10395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2" l="1"/>
  <c r="N23" i="32"/>
  <c r="M23" i="32"/>
  <c r="K23" i="32"/>
  <c r="L23" i="32" s="1"/>
  <c r="G23" i="32"/>
  <c r="F23" i="32"/>
  <c r="E23" i="32"/>
  <c r="I22" i="32"/>
  <c r="I21" i="32"/>
  <c r="I20" i="32"/>
  <c r="I19" i="32"/>
  <c r="L16" i="32"/>
  <c r="L15" i="32"/>
  <c r="L14" i="32"/>
  <c r="B32" i="31"/>
  <c r="N23" i="31"/>
  <c r="M23" i="31"/>
  <c r="K23" i="31"/>
  <c r="L23" i="31" s="1"/>
  <c r="G23" i="31"/>
  <c r="F23" i="31"/>
  <c r="E23" i="31"/>
  <c r="I22" i="31"/>
  <c r="I21" i="31"/>
  <c r="I20" i="31"/>
  <c r="I19" i="31"/>
  <c r="B32" i="30"/>
  <c r="N23" i="30"/>
  <c r="M23" i="30"/>
  <c r="K23" i="30"/>
  <c r="G23" i="30"/>
  <c r="F23" i="30"/>
  <c r="E23" i="30"/>
  <c r="L23" i="30" s="1"/>
  <c r="I22" i="30"/>
  <c r="I21" i="30"/>
  <c r="B32" i="29"/>
  <c r="N23" i="29"/>
  <c r="M23" i="29"/>
  <c r="K23" i="29"/>
  <c r="G23" i="29"/>
  <c r="F23" i="29"/>
  <c r="E23" i="29"/>
  <c r="I22" i="29"/>
  <c r="I21" i="29"/>
  <c r="I20" i="29"/>
  <c r="I19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I23" i="32" l="1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E2661C5F-83D3-4B24-93D5-30C404D8A845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58BC97C1-01C7-4C62-B099-8E7B951C24E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DBEE8660-FE06-4563-9D9F-4EC9C221A7B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E2811605-6EBC-4BEE-BDCE-80D9892BC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009EBC4E-1B89-4E10-B666-BCF68BE1177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E6C9D0B-3620-4760-87E8-2422FECC631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6F0C556E-5FBD-4CF3-9022-B6299E419D44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CBC0ED64-AA1A-47AE-B389-7CC05FBC46D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B93EC384-D3B6-4895-9B9A-9842AD30F7B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0F34DD6-4E94-4FC0-AFD0-BA0A7AC3156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0D2E6073-9527-4E3C-B817-67EF1C8CB51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644C4928-47B4-48A7-A389-C36455D13F1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303BC57D-4C24-4F93-8C50-C57F5DC5334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<sst xmlns="http://schemas.openxmlformats.org/spreadsheetml/2006/main" count="354" uniqueCount="46">
  <si>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</si>
  <si>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</si>
  <si>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</si>
  <si>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</si>
  <si>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</si>
  <si>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</si>
  <si>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</si>
  <si>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</si>
  <si>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</si>
  <si>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</si>
  <si>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</si>
  <si>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</si>
  <si>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</si>
  <si>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</si>
  <si>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</si>
  <si>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</si>
  <si>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</si>
  <si>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</si>
  <si>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</si>
  <si>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</si>
  <si>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</si>
  <si>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</si>
  <si>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</si>
  <si>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</si>
  <si>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</si>
  <si>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</si>
  <si>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</si>
  <si>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</si>
  <si>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</si>
  <si>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</si>
  <si>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</si>
  <si>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</si>
  <si>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</si>
  <si>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</si>
  <si>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FINAL</t>
  </si>
  <si>
    <t>FEB-JUL 2023</t>
  </si>
  <si>
    <t>EN GESTION EMPRESARIAL</t>
  </si>
  <si>
    <t>M.E. ANA DEL CARMEN TORRES VIRGEN</t>
  </si>
  <si>
    <t>TALLER DE ETICA</t>
  </si>
  <si>
    <t>207 A</t>
  </si>
  <si>
    <t>IGEM</t>
  </si>
  <si>
    <t>207 C</t>
  </si>
  <si>
    <t>DINAMICA SOCIAL</t>
  </si>
  <si>
    <t>207 B</t>
  </si>
  <si>
    <t>LEGISLACION LABORAL</t>
  </si>
  <si>
    <t>MTRA.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</si>
</sst>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topLeftCell="A22" zoomScale="93" zoomScaleNormal="93" zoomScaleSheetLayoutView="100" workbookViewId="0">
      <selection activeCell="G32" sqref="G32:J32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1" width="7.53125" style="1" customWidth="1"/>
    <col min="12" max="12" width="8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36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 t="s">
        <v>4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35</v>
      </c>
      <c r="M8" s="28"/>
      <c r="N8" s="28"/>
    </row>
    <row r="10" spans="1:14" ht="13.15" x14ac:dyDescent="0.4">
      <c r="A10" s="25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96</v>
      </c>
      <c r="N14" s="15">
        <v>0.68</v>
      </c>
    </row>
    <row r="15" spans="1:14" s="11" customFormat="1" x14ac:dyDescent="0.35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>K15/E16</f>
        <v>0</v>
      </c>
      <c r="M15" s="9">
        <v>84</v>
      </c>
      <c r="N15" s="15">
        <v>0.82</v>
      </c>
    </row>
    <row r="16" spans="1:14" s="11" customFormat="1" x14ac:dyDescent="0.35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>
        <v>3</v>
      </c>
      <c r="J16" s="10"/>
      <c r="K16" s="9">
        <v>0</v>
      </c>
      <c r="L16" s="10">
        <f>K16/E17</f>
        <v>0</v>
      </c>
      <c r="M16" s="9">
        <v>88</v>
      </c>
      <c r="N16" s="15">
        <v>0.86</v>
      </c>
    </row>
    <row r="17" spans="1:14" s="11" customFormat="1" x14ac:dyDescent="0.35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86</v>
      </c>
      <c r="N17" s="15">
        <v>0.88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SUM(E15:E22)</f>
        <v>70</v>
      </c>
      <c r="F23" s="17">
        <f>SUM(F15:F22)</f>
        <v>63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88.5</v>
      </c>
      <c r="N23" s="19">
        <f>AVERAGE(N14:N22)</f>
        <v>0.80999999999999994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ANA DEL CARMEN TORRES VIRGEN</v>
      </c>
      <c r="C32" s="46"/>
      <c r="D32" s="46"/>
      <c r="E32" s="13"/>
      <c r="F32" s="13"/>
      <c r="G32" s="46" t="s">
        <v>45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opLeftCell="A22" zoomScale="93" zoomScaleNormal="93" zoomScaleSheetLayoutView="100" workbookViewId="0">
      <selection activeCell="G32" sqref="G32:J32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36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2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35</v>
      </c>
      <c r="M8" s="28"/>
      <c r="N8" s="28"/>
    </row>
    <row r="10" spans="1:14" ht="13.15" x14ac:dyDescent="0.4">
      <c r="A10" s="25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ref="I21:I23" si="0">(E21-SUM(F21:G21))-K21</f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ANA DEL CARMEN TORRES VIRGEN</v>
      </c>
      <c r="C32" s="46"/>
      <c r="D32" s="46"/>
      <c r="E32" s="13"/>
      <c r="F32" s="13"/>
      <c r="G32" s="46" t="s">
        <v>45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opLeftCell="A29" zoomScale="93" zoomScaleNormal="93" zoomScaleSheetLayoutView="100" workbookViewId="0">
      <selection activeCell="G32" sqref="G32:J32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36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3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35</v>
      </c>
      <c r="M8" s="28"/>
      <c r="N8" s="28"/>
    </row>
    <row r="10" spans="1:14" ht="13.15" x14ac:dyDescent="0.4">
      <c r="A10" s="25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ANA DEL CARMEN TORRES VIRGEN</v>
      </c>
      <c r="C32" s="46"/>
      <c r="D32" s="46"/>
      <c r="E32" s="13"/>
      <c r="F32" s="13"/>
      <c r="G32" s="46" t="s">
        <v>45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topLeftCell="A22" zoomScale="93" zoomScaleNormal="93" zoomScaleSheetLayoutView="100" workbookViewId="0">
      <selection activeCell="G32" sqref="G32:J32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36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4</v>
      </c>
      <c r="C8" s="28"/>
      <c r="D8" s="14" t="s">
        <v>5</v>
      </c>
      <c r="E8" s="26">
        <v>4</v>
      </c>
      <c r="G8" s="25" t="s">
        <v>6</v>
      </c>
      <c r="H8" s="26">
        <v>3</v>
      </c>
      <c r="I8" s="29" t="s">
        <v>7</v>
      </c>
      <c r="J8" s="29"/>
      <c r="K8" s="29"/>
      <c r="L8" s="28" t="s">
        <v>35</v>
      </c>
      <c r="M8" s="28"/>
      <c r="N8" s="28"/>
    </row>
    <row r="10" spans="1:14" ht="13.15" x14ac:dyDescent="0.4">
      <c r="A10" s="25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ANA DEL CARMEN TORRES VIRGEN</v>
      </c>
      <c r="C32" s="46"/>
      <c r="D32" s="46"/>
      <c r="E32" s="13"/>
      <c r="F32" s="13"/>
      <c r="G32" s="46" t="s">
        <v>45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32"/>
  <sheetViews>
    <sheetView tabSelected="1" topLeftCell="A8" zoomScale="93" zoomScaleNormal="93" zoomScaleSheetLayoutView="100" workbookViewId="0">
      <selection activeCell="G32" sqref="G32:J32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8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8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8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8" ht="13.15" x14ac:dyDescent="0.4">
      <c r="A6" s="32" t="s">
        <v>2</v>
      </c>
      <c r="B6" s="32"/>
      <c r="C6" s="32"/>
      <c r="D6" s="32"/>
      <c r="E6" s="33" t="s">
        <v>36</v>
      </c>
      <c r="F6" s="33"/>
      <c r="G6" s="33"/>
      <c r="H6" s="33"/>
      <c r="I6" s="3"/>
      <c r="J6" s="3"/>
      <c r="K6" s="3"/>
      <c r="L6" s="3"/>
      <c r="M6" s="3"/>
      <c r="N6" s="3"/>
    </row>
    <row r="7" spans="1:18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15" x14ac:dyDescent="0.4">
      <c r="A8" s="4" t="s">
        <v>3</v>
      </c>
      <c r="B8" s="28" t="s">
        <v>34</v>
      </c>
      <c r="C8" s="28"/>
      <c r="D8" s="14" t="s">
        <v>5</v>
      </c>
      <c r="E8" s="5">
        <v>4</v>
      </c>
      <c r="G8" s="4" t="s">
        <v>6</v>
      </c>
      <c r="H8" s="5">
        <v>3</v>
      </c>
      <c r="I8" s="29" t="s">
        <v>7</v>
      </c>
      <c r="J8" s="29"/>
      <c r="K8" s="29"/>
      <c r="L8" s="28" t="s">
        <v>35</v>
      </c>
      <c r="M8" s="28"/>
      <c r="N8" s="28"/>
    </row>
    <row r="10" spans="1:18" ht="13.15" x14ac:dyDescent="0.4">
      <c r="A10" s="4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O10" s="11"/>
      <c r="P10" s="11"/>
      <c r="Q10" s="11"/>
      <c r="R10" s="11"/>
    </row>
    <row r="11" spans="1:18" ht="13.15" thickBot="1" x14ac:dyDescent="0.4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  <c r="O12" s="11"/>
      <c r="P12" s="11"/>
      <c r="Q12" s="11"/>
      <c r="R12" s="11"/>
    </row>
    <row r="13" spans="1:18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  <c r="O13" s="11"/>
      <c r="P13" s="11"/>
      <c r="Q13" s="11"/>
      <c r="R13" s="11"/>
    </row>
    <row r="14" spans="1:18" s="11" customFormat="1" x14ac:dyDescent="0.35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/>
      <c r="J14" s="10"/>
      <c r="K14" s="9"/>
      <c r="L14" s="10"/>
      <c r="M14" s="9"/>
      <c r="N14" s="15"/>
    </row>
    <row r="15" spans="1:18" s="11" customFormat="1" x14ac:dyDescent="0.35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/>
      <c r="J15" s="10"/>
      <c r="K15" s="9"/>
      <c r="L15" s="10"/>
      <c r="M15" s="9"/>
      <c r="N15" s="15"/>
    </row>
    <row r="16" spans="1:18" s="11" customFormat="1" x14ac:dyDescent="0.35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6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ANA DEL CARMEN TORRES VIRGEN</v>
      </c>
      <c r="C32" s="46"/>
      <c r="D32" s="46"/>
      <c r="E32" s="13"/>
      <c r="F32" s="13"/>
      <c r="G32" s="46" t="s">
        <v>45</v>
      </c>
      <c r="H32" s="46"/>
      <c r="I32" s="46"/>
      <c r="J32" s="4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2</v>
      </c>
      <c r="C8" s="28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FEB-JUL 2023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ANA DEL CARMEN TORRES VIRGEN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 t="str">
        <f>'REPORTE FINAL'!A14</f>
        <v>TALLER DE ETICA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 t="str">
        <f>'REPORTE FINAL'!A16</f>
        <v>DINAMICA SOCIAL</v>
      </c>
      <c r="B16" s="9"/>
      <c r="C16" s="9" t="str">
        <f>'REPORTE FINAL'!C16</f>
        <v>207 B</v>
      </c>
      <c r="D16" s="9" t="str">
        <f>'REPORTE FINAL'!D16</f>
        <v>IGEM</v>
      </c>
      <c r="E16" s="9">
        <f>'REPORTE FINAL'!E16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5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ANA DEL CARMEN TORRES VIRGEN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3</v>
      </c>
      <c r="C8" s="28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FEB-JUL 2023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ANA DEL CARMEN TORRES VIRGEN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TALLER DE ETICA</v>
      </c>
      <c r="B15" s="9"/>
      <c r="C15" s="9" t="str">
        <f>'REPORTE FINAL'!C15</f>
        <v>207 C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5">
      <c r="A16" s="9" t="str">
        <f>'REPORTE FINAL'!A16</f>
        <v>DINAMICA SOCIAL</v>
      </c>
      <c r="B16" s="9"/>
      <c r="C16" s="9" t="str">
        <f>'REPORTE FINAL'!C16</f>
        <v>207 B</v>
      </c>
      <c r="D16" s="9" t="str">
        <f>'REPORTE FINAL'!D16</f>
        <v>IGEM</v>
      </c>
      <c r="E16" s="9">
        <f>'REPORTE FINAL'!E16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5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ANA DEL CARMEN TORRES VIRGEN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4</v>
      </c>
      <c r="C8" s="28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9" t="s">
        <v>7</v>
      </c>
      <c r="J8" s="29"/>
      <c r="K8" s="29"/>
      <c r="L8" s="28" t="str">
        <f>'REPORTE FINAL'!L8</f>
        <v>FEB-JUL 2023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ANA DEL CARMEN TORRES VIRGEN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TALLER DE ETICA</v>
      </c>
      <c r="B15" s="9"/>
      <c r="C15" s="9" t="str">
        <f>'REPORTE FINAL'!C15</f>
        <v>207 C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5">
      <c r="A16" s="9" t="str">
        <f>'REPORTE FINAL'!A16</f>
        <v>DINAMICA SOCIAL</v>
      </c>
      <c r="B16" s="9"/>
      <c r="C16" s="9" t="str">
        <f>'REPORTE FINAL'!C16</f>
        <v>207 B</v>
      </c>
      <c r="D16" s="9" t="str">
        <f>'REPORTE FINAL'!D16</f>
        <v>IGEM</v>
      </c>
      <c r="E16" s="9">
        <f>'REPORTE FINAL'!E16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5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ANA DEL CARMEN TORRES VIRGEN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2023-03-25T19:54:11Z</dcterms:modified>
  <cp:category/>
  <cp:contentStatus/>
</cp:coreProperties>
</file>