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RO-JULIO 2023\"/>
    </mc:Choice>
  </mc:AlternateContent>
  <xr:revisionPtr revIDLastSave="0" documentId="13_ncr:1_{1B90CDBF-A3B4-4774-94AC-92858030866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4'!$A$1:$N$33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31" l="1"/>
  <c r="L14" i="31"/>
  <c r="L16" i="29"/>
  <c r="L15" i="29"/>
  <c r="L14" i="29"/>
  <c r="L16" i="30" l="1"/>
  <c r="L15" i="30"/>
  <c r="L14" i="30"/>
  <c r="B32" i="32" l="1"/>
  <c r="N23" i="32"/>
  <c r="M23" i="32"/>
  <c r="K23" i="32"/>
  <c r="L23" i="32" s="1"/>
  <c r="G23" i="32"/>
  <c r="F23" i="32"/>
  <c r="E23" i="32"/>
  <c r="I22" i="32"/>
  <c r="I21" i="32"/>
  <c r="I20" i="32"/>
  <c r="I19" i="32"/>
  <c r="L16" i="32"/>
  <c r="L15" i="32"/>
  <c r="L14" i="32"/>
  <c r="B33" i="31"/>
  <c r="N24" i="31"/>
  <c r="M24" i="31"/>
  <c r="K24" i="31"/>
  <c r="G24" i="31"/>
  <c r="F24" i="31"/>
  <c r="E24" i="31"/>
  <c r="I23" i="31"/>
  <c r="I22" i="31"/>
  <c r="I21" i="31"/>
  <c r="I20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4" i="31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I24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<sst xmlns="http://schemas.openxmlformats.org/spreadsheetml/2006/main" count="366" uniqueCount="49">
  <si>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</si>
  <si>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</si>
  <si>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</si>
  <si>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</si>
  <si>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</si>
  <si>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</si>
  <si>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</si>
  <si>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</si>
  <si>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</si>
  <si>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</si>
  <si>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</si>
  <si>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</si>
  <si>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</si>
  <si>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</si>
  <si>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</si>
  <si>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</si>
  <si>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</si>
  <si>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</si>
  <si>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</si>
  <si>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</si>
  <si>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</si>
  <si>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</si>
  <si>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</si>
  <si>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</si>
  <si>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</si>
  <si>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</si>
  <si>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</si>
  <si>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</si>
  <si>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</si>
  <si>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</si>
  <si>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</si>
  <si>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</si>
  <si>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</si>
  <si>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</si>
  <si>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FINAL</t>
  </si>
  <si>
    <t>FEB-JUL 2023</t>
  </si>
  <si>
    <t>EN GESTION EMPRESARIAL</t>
  </si>
  <si>
    <t>M.E. ANA DEL CARMEN TORRES VIRGEN</t>
  </si>
  <si>
    <t>TALLER DE ETICA</t>
  </si>
  <si>
    <t>207 A</t>
  </si>
  <si>
    <t>IGEM</t>
  </si>
  <si>
    <t>207 C</t>
  </si>
  <si>
    <t>DINAMICA SOCIAL</t>
  </si>
  <si>
    <t>207 B</t>
  </si>
  <si>
    <t>LEGISLACION LABORAL</t>
  </si>
  <si>
    <t>MTRA. ANA KARENINA CORDOBA FERMAN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</si>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</sst>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7" zoomScale="93" zoomScaleNormal="93" zoomScaleSheetLayoutView="100" workbookViewId="0">
      <selection activeCell="K14" sqref="K14:L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36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35</v>
      </c>
      <c r="M8" s="31"/>
      <c r="N8" s="31"/>
    </row>
    <row r="10" spans="1:14" x14ac:dyDescent="0.2">
      <c r="A10" s="4" t="s">
        <v>8</v>
      </c>
      <c r="B10" s="31" t="s">
        <v>37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96</v>
      </c>
      <c r="N14" s="15">
        <v>0.68</v>
      </c>
    </row>
    <row r="15" spans="1:14" s="11" customFormat="1" x14ac:dyDescent="0.2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>K15/E16</f>
        <v>0</v>
      </c>
      <c r="M15" s="9">
        <v>84</v>
      </c>
      <c r="N15" s="15">
        <v>0.82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>
        <v>3</v>
      </c>
      <c r="J16" s="10"/>
      <c r="K16" s="9">
        <v>0</v>
      </c>
      <c r="L16" s="10">
        <f>K16/E17</f>
        <v>0</v>
      </c>
      <c r="M16" s="9">
        <v>88</v>
      </c>
      <c r="N16" s="15">
        <v>0.86</v>
      </c>
    </row>
    <row r="17" spans="1:14" s="11" customFormat="1" x14ac:dyDescent="0.2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86</v>
      </c>
      <c r="N17" s="15">
        <v>0.88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SUM(E15:E22)</f>
        <v>70</v>
      </c>
      <c r="F23" s="17">
        <f>SUM(F15:F22)</f>
        <v>63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88.5</v>
      </c>
      <c r="N23" s="19">
        <f>AVERAGE(N14:N22)</f>
        <v>0.80999999999999994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45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I14" sqref="I14:L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36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2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35</v>
      </c>
      <c r="M8" s="31"/>
      <c r="N8" s="31"/>
    </row>
    <row r="10" spans="1:14" x14ac:dyDescent="0.2">
      <c r="A10" s="4" t="s">
        <v>8</v>
      </c>
      <c r="B10" s="31" t="s">
        <v>37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99</v>
      </c>
      <c r="N14" s="15">
        <v>0.89</v>
      </c>
    </row>
    <row r="15" spans="1:14" s="11" customFormat="1" x14ac:dyDescent="0.2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>K15/E16</f>
        <v>0</v>
      </c>
      <c r="M15" s="9">
        <v>92</v>
      </c>
      <c r="N15" s="15">
        <v>0.82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>
        <v>3</v>
      </c>
      <c r="J16" s="10"/>
      <c r="K16" s="9">
        <v>0</v>
      </c>
      <c r="L16" s="10">
        <f>K16/E17</f>
        <v>0</v>
      </c>
      <c r="M16" s="9">
        <v>80</v>
      </c>
      <c r="N16" s="15">
        <v>0.62</v>
      </c>
    </row>
    <row r="17" spans="1:14" s="11" customFormat="1" x14ac:dyDescent="0.2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85</v>
      </c>
      <c r="N17" s="15">
        <v>0.83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89</v>
      </c>
      <c r="N23" s="19">
        <f>AVERAGE(N14:N22)</f>
        <v>0.79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45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E15" sqref="E15:N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36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3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35</v>
      </c>
      <c r="M8" s="31"/>
      <c r="N8" s="31"/>
    </row>
    <row r="10" spans="1:14" x14ac:dyDescent="0.2">
      <c r="A10" s="4" t="s">
        <v>8</v>
      </c>
      <c r="B10" s="31" t="s">
        <v>37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97</v>
      </c>
      <c r="N14" s="15">
        <v>0.86</v>
      </c>
    </row>
    <row r="15" spans="1:14" s="11" customFormat="1" x14ac:dyDescent="0.2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>K15/E16</f>
        <v>0</v>
      </c>
      <c r="M15" s="9">
        <v>91</v>
      </c>
      <c r="N15" s="15">
        <v>0.76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>
        <v>3</v>
      </c>
      <c r="J16" s="10"/>
      <c r="K16" s="9">
        <v>0</v>
      </c>
      <c r="L16" s="10">
        <f>K16/E17</f>
        <v>0</v>
      </c>
      <c r="M16" s="9">
        <v>81</v>
      </c>
      <c r="N16" s="15">
        <v>0.66</v>
      </c>
    </row>
    <row r="17" spans="1:14" s="11" customFormat="1" x14ac:dyDescent="0.2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85</v>
      </c>
      <c r="N17" s="15">
        <v>0.71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88.5</v>
      </c>
      <c r="N23" s="19">
        <f>AVERAGE(N14:N22)</f>
        <v>0.74750000000000005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45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3"/>
  <sheetViews>
    <sheetView tabSelected="1" zoomScale="93" zoomScaleNormal="93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36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4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35</v>
      </c>
      <c r="M8" s="31"/>
      <c r="N8" s="31"/>
    </row>
    <row r="10" spans="1:14" x14ac:dyDescent="0.2">
      <c r="A10" s="4" t="s">
        <v>8</v>
      </c>
      <c r="B10" s="31" t="s">
        <v>37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46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100</v>
      </c>
      <c r="N14" s="15">
        <v>1</v>
      </c>
    </row>
    <row r="15" spans="1:14" s="11" customFormat="1" x14ac:dyDescent="0.2">
      <c r="A15" s="8" t="s">
        <v>38</v>
      </c>
      <c r="B15" s="9" t="s">
        <v>46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>K15/E16</f>
        <v>0</v>
      </c>
      <c r="M15" s="9">
        <v>92</v>
      </c>
      <c r="N15" s="15">
        <v>0.88</v>
      </c>
    </row>
    <row r="16" spans="1:14" s="11" customFormat="1" x14ac:dyDescent="0.2">
      <c r="A16" s="8" t="s">
        <v>42</v>
      </c>
      <c r="B16" s="9" t="s">
        <v>46</v>
      </c>
      <c r="C16" s="9" t="s">
        <v>43</v>
      </c>
      <c r="D16" s="9" t="s">
        <v>40</v>
      </c>
      <c r="E16" s="9">
        <v>29</v>
      </c>
      <c r="F16" s="9">
        <v>27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83</v>
      </c>
      <c r="N16" s="15">
        <v>0.66</v>
      </c>
    </row>
    <row r="17" spans="1:14" s="11" customFormat="1" x14ac:dyDescent="0.2">
      <c r="A17" s="8" t="s">
        <v>42</v>
      </c>
      <c r="B17" s="9" t="s">
        <v>47</v>
      </c>
      <c r="C17" s="9" t="s">
        <v>43</v>
      </c>
      <c r="D17" s="9" t="s">
        <v>40</v>
      </c>
      <c r="E17" s="9">
        <v>29</v>
      </c>
      <c r="F17" s="9">
        <v>27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88</v>
      </c>
      <c r="N17" s="15">
        <v>0.72</v>
      </c>
    </row>
    <row r="18" spans="1:14" s="11" customFormat="1" x14ac:dyDescent="0.2">
      <c r="A18" s="8" t="s">
        <v>44</v>
      </c>
      <c r="B18" s="9" t="s">
        <v>46</v>
      </c>
      <c r="C18" s="9" t="s">
        <v>43</v>
      </c>
      <c r="D18" s="9" t="s">
        <v>40</v>
      </c>
      <c r="E18" s="9">
        <v>24</v>
      </c>
      <c r="F18" s="9">
        <v>22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88</v>
      </c>
      <c r="N18" s="15">
        <v>0.79</v>
      </c>
    </row>
    <row r="19" spans="1:14" s="11" customFormat="1" x14ac:dyDescent="0.2">
      <c r="A19" s="8" t="s">
        <v>44</v>
      </c>
      <c r="B19" s="9" t="s">
        <v>47</v>
      </c>
      <c r="C19" s="9" t="s">
        <v>43</v>
      </c>
      <c r="D19" s="9" t="s">
        <v>40</v>
      </c>
      <c r="E19" s="9">
        <v>24</v>
      </c>
      <c r="F19" s="9">
        <v>22</v>
      </c>
      <c r="G19" s="9"/>
      <c r="H19" s="21"/>
      <c r="I19" s="22">
        <v>2</v>
      </c>
      <c r="J19" s="21"/>
      <c r="K19" s="9">
        <v>0</v>
      </c>
      <c r="L19" s="10">
        <v>0</v>
      </c>
      <c r="M19" s="9">
        <v>90</v>
      </c>
      <c r="N19" s="15">
        <v>0.83</v>
      </c>
    </row>
    <row r="20" spans="1:14" s="11" customFormat="1" x14ac:dyDescent="0.2">
      <c r="A20" s="8" t="s">
        <v>44</v>
      </c>
      <c r="B20" s="9" t="s">
        <v>48</v>
      </c>
      <c r="C20" s="9" t="s">
        <v>43</v>
      </c>
      <c r="D20" s="9" t="s">
        <v>40</v>
      </c>
      <c r="E20" s="9">
        <v>24</v>
      </c>
      <c r="F20" s="9">
        <v>22</v>
      </c>
      <c r="G20" s="9"/>
      <c r="H20" s="21"/>
      <c r="I20" s="22">
        <f t="shared" ref="I20:I24" si="0">(E20-SUM(F20:G20))-K20</f>
        <v>2</v>
      </c>
      <c r="J20" s="21"/>
      <c r="K20" s="9">
        <v>0</v>
      </c>
      <c r="L20" s="10">
        <v>0</v>
      </c>
      <c r="M20" s="9">
        <v>90</v>
      </c>
      <c r="N20" s="15">
        <v>0.83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9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9"/>
      <c r="L22" s="21"/>
      <c r="M22" s="9"/>
      <c r="N22" s="15"/>
    </row>
    <row r="23" spans="1:14" s="11" customFormat="1" ht="16.5" customHeigh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9"/>
      <c r="L23" s="21"/>
      <c r="M23" s="9"/>
      <c r="N23" s="15"/>
    </row>
    <row r="24" spans="1:14" ht="13.5" thickBot="1" x14ac:dyDescent="0.25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184</v>
      </c>
      <c r="F24" s="17">
        <f>SUM(F14:F23)</f>
        <v>173</v>
      </c>
      <c r="G24" s="17">
        <f>SUM(G14:G23)</f>
        <v>0</v>
      </c>
      <c r="H24" s="18"/>
      <c r="I24" s="17">
        <f t="shared" si="0"/>
        <v>11</v>
      </c>
      <c r="J24" s="18"/>
      <c r="K24" s="17">
        <f>SUM(K14:K23)</f>
        <v>0</v>
      </c>
      <c r="L24" s="18">
        <f t="shared" ref="L24" si="1">K24/E24</f>
        <v>0</v>
      </c>
      <c r="M24" s="17">
        <f>AVERAGE(M14:M23)</f>
        <v>90.142857142857139</v>
      </c>
      <c r="N24" s="19">
        <f>AVERAGE(N14:N23)</f>
        <v>0.81571428571428573</v>
      </c>
    </row>
    <row r="26" spans="1:14" ht="120" customHeight="1" x14ac:dyDescent="0.2">
      <c r="A26" s="29" t="s">
        <v>26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8" spans="1:14" x14ac:dyDescent="0.2">
      <c r="A28" s="12"/>
    </row>
    <row r="29" spans="1:14" x14ac:dyDescent="0.2">
      <c r="B29" s="32" t="s">
        <v>27</v>
      </c>
      <c r="C29" s="32"/>
      <c r="D29" s="32"/>
      <c r="G29" s="33" t="s">
        <v>28</v>
      </c>
      <c r="H29" s="33"/>
      <c r="I29" s="33"/>
      <c r="J29" s="33"/>
    </row>
    <row r="30" spans="1:14" ht="62.25" customHeight="1" x14ac:dyDescent="0.2">
      <c r="B30" s="30"/>
      <c r="C30" s="30"/>
      <c r="D30" s="30"/>
      <c r="G30" s="31"/>
      <c r="H30" s="31"/>
      <c r="I30" s="31"/>
      <c r="J30" s="31"/>
    </row>
    <row r="31" spans="1:14" hidden="1" x14ac:dyDescent="0.2">
      <c r="A31" s="23" t="e">
        <v>#REF!</v>
      </c>
      <c r="B31" s="23"/>
      <c r="C31" s="6"/>
      <c r="E31" s="23"/>
      <c r="F31" s="23"/>
      <c r="G31" s="23"/>
      <c r="H31" s="23"/>
    </row>
    <row r="32" spans="1:14" hidden="1" x14ac:dyDescent="0.2"/>
    <row r="33" spans="2:10" ht="45" customHeight="1" x14ac:dyDescent="0.2">
      <c r="B33" s="24" t="str">
        <f>B10</f>
        <v>M.E. ANA DEL CARMEN TORRES VIRGEN</v>
      </c>
      <c r="C33" s="24"/>
      <c r="D33" s="24"/>
      <c r="E33" s="13"/>
      <c r="F33" s="13"/>
      <c r="G33" s="24" t="s">
        <v>45</v>
      </c>
      <c r="H33" s="24"/>
      <c r="I33" s="24"/>
      <c r="J33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opLeftCell="A8" zoomScale="93" zoomScaleNormal="93" zoomScaleSheetLayoutView="100" workbookViewId="0">
      <selection activeCell="G32" sqref="G32:J3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36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34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35</v>
      </c>
      <c r="M8" s="31"/>
      <c r="N8" s="31"/>
    </row>
    <row r="10" spans="1:18" x14ac:dyDescent="0.2">
      <c r="A10" s="4" t="s">
        <v>8</v>
      </c>
      <c r="B10" s="31" t="s">
        <v>37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/>
      <c r="J14" s="10"/>
      <c r="K14" s="9"/>
      <c r="L14" s="10"/>
      <c r="M14" s="9"/>
      <c r="N14" s="15"/>
    </row>
    <row r="15" spans="1:18" s="11" customFormat="1" x14ac:dyDescent="0.2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/>
      <c r="J15" s="10"/>
      <c r="K15" s="9"/>
      <c r="L15" s="10"/>
      <c r="M15" s="9"/>
      <c r="N15" s="15"/>
    </row>
    <row r="16" spans="1:18" s="11" customFormat="1" x14ac:dyDescent="0.2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45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FEB-JUL 2023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TALLER DE ETICA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B</v>
      </c>
      <c r="D16" s="9" t="str">
        <f>'REPORTE FINAL'!D16</f>
        <v>IGEM</v>
      </c>
      <c r="E16" s="9">
        <f>'REPORTE FINAL'!E16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FEB-JUL 2023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TALLER DE ETICA</v>
      </c>
      <c r="B15" s="9"/>
      <c r="C15" s="9" t="str">
        <f>'REPORTE FINAL'!C15</f>
        <v>207 C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B</v>
      </c>
      <c r="D16" s="9" t="str">
        <f>'REPORTE FINAL'!D16</f>
        <v>IGEM</v>
      </c>
      <c r="E16" s="9">
        <f>'REPORTE FINAL'!E16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FEB-JUL 2023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TALLER DE ETICA</v>
      </c>
      <c r="B15" s="9"/>
      <c r="C15" s="9" t="str">
        <f>'REPORTE FINAL'!C15</f>
        <v>207 C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B</v>
      </c>
      <c r="D16" s="9" t="str">
        <f>'REPORTE FINAL'!D16</f>
        <v>IGEM</v>
      </c>
      <c r="E16" s="9">
        <f>'REPORTE FINAL'!E16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revision/>
  <cp:lastPrinted>2022-10-19T19:10:47Z</cp:lastPrinted>
  <dcterms:created xsi:type="dcterms:W3CDTF">2021-11-22T14:45:25Z</dcterms:created>
  <dcterms:modified xsi:type="dcterms:W3CDTF">2023-06-22T03:26:46Z</dcterms:modified>
</cp:coreProperties>
</file>