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AF475ED-6C59-45B0-BB88-68EA778EE3BE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TALLER DE ETICA 207 A" sheetId="1" r:id="rId1"/>
    <sheet name="TALLER DE ETICA 207 C" sheetId="3" r:id="rId2"/>
    <sheet name="DINAMICA SOCIAL" sheetId="4" r:id="rId3"/>
    <sheet name="LEGISLACION LABORAL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M57" i="5" s="1"/>
  <c r="L56" i="5"/>
  <c r="K56" i="5"/>
  <c r="P55" i="5"/>
  <c r="P58" i="5" s="1"/>
  <c r="O55" i="5"/>
  <c r="O58" i="5" s="1"/>
  <c r="N55" i="5"/>
  <c r="N58" i="5" s="1"/>
  <c r="M55" i="5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M52" i="4"/>
  <c r="M55" i="4" s="1"/>
  <c r="L52" i="4"/>
  <c r="K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L58" i="3" s="1"/>
  <c r="K55" i="3"/>
  <c r="J55" i="3"/>
  <c r="P54" i="3"/>
  <c r="O54" i="3"/>
  <c r="N54" i="3"/>
  <c r="M54" i="3"/>
  <c r="M57" i="3" s="1"/>
  <c r="L54" i="3"/>
  <c r="L57" i="3" s="1"/>
  <c r="K54" i="3"/>
  <c r="J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K55" i="1"/>
  <c r="L55" i="1"/>
  <c r="M55" i="1"/>
  <c r="N55" i="1"/>
  <c r="O55" i="1"/>
  <c r="P55" i="1"/>
  <c r="K54" i="1"/>
  <c r="L54" i="1"/>
  <c r="M54" i="1"/>
  <c r="M57" i="1" s="1"/>
  <c r="N54" i="1"/>
  <c r="N57" i="1" s="1"/>
  <c r="O54" i="1"/>
  <c r="P54" i="1"/>
  <c r="K53" i="1"/>
  <c r="K56" i="1" s="1"/>
  <c r="L53" i="1"/>
  <c r="L56" i="1" s="1"/>
  <c r="M53" i="1"/>
  <c r="N53" i="1"/>
  <c r="O53" i="1"/>
  <c r="P53" i="1"/>
  <c r="P56" i="1" s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3" l="1"/>
  <c r="N57" i="3"/>
  <c r="O57" i="1"/>
  <c r="K57" i="1"/>
  <c r="M58" i="5"/>
  <c r="J57" i="3"/>
  <c r="J58" i="3"/>
  <c r="P57" i="1"/>
  <c r="L57" i="1"/>
  <c r="O56" i="1"/>
  <c r="M56" i="1"/>
  <c r="Q54" i="5"/>
  <c r="J57" i="5"/>
  <c r="N55" i="4"/>
  <c r="N56" i="4"/>
  <c r="P56" i="4"/>
  <c r="M56" i="4"/>
  <c r="K55" i="4"/>
  <c r="K56" i="4"/>
  <c r="O55" i="4"/>
  <c r="O56" i="4"/>
  <c r="J56" i="4"/>
  <c r="Q52" i="4"/>
  <c r="L56" i="4"/>
  <c r="P55" i="4"/>
  <c r="L55" i="4"/>
  <c r="P58" i="3"/>
  <c r="P57" i="3"/>
  <c r="K57" i="3"/>
  <c r="K58" i="3"/>
  <c r="O58" i="3"/>
  <c r="O57" i="3"/>
  <c r="Q55" i="3"/>
  <c r="Q54" i="3"/>
  <c r="Q56" i="3"/>
  <c r="N56" i="1"/>
  <c r="J57" i="1"/>
  <c r="J56" i="1"/>
  <c r="Q55" i="1"/>
  <c r="Q57" i="1" s="1"/>
  <c r="Q57" i="5" l="1"/>
  <c r="Q56" i="4"/>
  <c r="Q55" i="4"/>
  <c r="Q58" i="3"/>
  <c r="Q57" i="3"/>
  <c r="Q56" i="1"/>
</calcChain>
</file>

<file path=xl/sharedStrings.xml><?xml version="1.0" encoding="utf-8"?>
<sst xmlns="http://schemas.openxmlformats.org/spreadsheetml/2006/main" count="326" uniqueCount="200">
  <si>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</si>
  <si>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</si>
  <si>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</si>
  <si>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</si>
  <si>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</si>
  <si>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</si>
  <si>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</si>
  <si>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</si>
  <si>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</si>
  <si>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</si>
  <si>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</si>
  <si>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</si>
  <si>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</si>
  <si>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</si>
  <si>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</si>
  <si>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</si>
  <si>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</si>
  <si>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</si>
  <si>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</si>
  <si>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</si>
  <si>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</si>
  <si>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</si>
  <si>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</si>
  <si>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</si>
  <si>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FEBRERO-JULIO 2023</t>
  </si>
  <si>
    <t>INSTITUTO TECNOLOGICO SUPERIOR DE SAN ANDRES TUXTLA</t>
  </si>
  <si>
    <t>TALLER DE ETICA</t>
  </si>
  <si>
    <t>207 A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</si>
  <si>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</si>
  <si>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</si>
  <si>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</si>
  <si>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</si>
  <si>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</si>
  <si>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</si>
  <si>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</si>
  <si>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</si>
  <si>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</si>
  <si>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</si>
  <si>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211U0323</t>
  </si>
  <si>
    <t>211U0325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</si>
  <si>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</si>
  <si>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</si>
  <si>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</si>
  <si>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</si>
  <si>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</si>
  <si>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</si>
  <si>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</si>
  <si>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</si>
  <si>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</si>
  <si>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</si>
  <si>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</si>
  <si>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</si>
  <si>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</si>
  <si>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</si>
  <si>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211U0352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</si>
  <si>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</si>
  <si>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</si>
  <si>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</si>
  <si>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</si>
  <si>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</si>
  <si>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</si>
  <si>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</si>
  <si>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</si>
  <si>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</si>
  <si>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</si>
  <si>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</si>
  <si>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</si>
  <si>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</si>
  <si>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</si>
  <si>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</si>
  <si>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</si>
  <si>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</si>
  <si>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</si>
  <si>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</si>
  <si>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ALBERTO</t>
  </si>
  <si>
    <t>CHIPOL ESCOBAR AIDA LUISA</t>
  </si>
  <si>
    <t>COBOJ COBIX HILLARY ABIGAIL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</si>
  <si>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</si>
  <si>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</si>
  <si>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</si>
  <si>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</si>
  <si>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</si>
  <si>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</si>
  <si>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EVELYN NAYELI</t>
  </si>
  <si>
    <t>GARCIA FONSECA SHANIA PATRICIA</t>
  </si>
  <si>
    <t>GAPI ASCANIO AZALIA ANEYRA</t>
  </si>
  <si>
    <t>GARCIA RUEDA DEREK ALEJANDRO</t>
  </si>
  <si>
    <t>GAYTAN DELGADO FATIMA ISABEL</t>
  </si>
  <si>
    <t>MARTINEZ FONSECA FATIMA LARISSA</t>
  </si>
  <si>
    <t>ORTIZ GOREL YAMILA</t>
  </si>
  <si>
    <t>QUINO AYALA PERLA TZEL</t>
  </si>
  <si>
    <t>RAMIREZ PEREZ ANGEL GABRIEL</t>
  </si>
  <si>
    <t>TOTO VERGARA MAYTE</t>
  </si>
  <si>
    <t>TRICHE HIPOLITO CITLALI</t>
  </si>
  <si>
    <t>TURRENT NAVIGAL ROSA ELIZABETH</t>
  </si>
  <si>
    <t>USCANGA CERVANTES MARIELA</t>
  </si>
  <si>
    <t>VELASCO COSME HEIDY</t>
  </si>
  <si>
    <t>VELASCO MAULEON ALESSANDRO ABYSAID</t>
  </si>
  <si>
    <t>VILLALOBOS PUCHETA ARIEL MICHELL</t>
  </si>
  <si>
    <t>XOLO HERNANDEZ DIANA ISE</t>
  </si>
  <si>
    <t>ZAPO SANTIAGO ROBERTO</t>
  </si>
  <si>
    <t>207 C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</si>
  <si>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</si>
  <si>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</si>
  <si>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</si>
  <si>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</si>
  <si>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</si>
  <si>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</si>
  <si>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</si>
  <si>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</si>
  <si>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</si>
  <si>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</si>
  <si>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</si>
  <si>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</si>
  <si>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</si>
  <si>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</si>
  <si>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</si>
  <si>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</si>
  <si>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</si>
  <si>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</si>
  <si>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</si>
  <si>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</si>
  <si>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</si>
  <si>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</si>
  <si>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</si>
  <si>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HERNANDEZ ARRES MARY JOSE</t>
  </si>
  <si>
    <t>IXTEPAN BUSTAMANTE JORGE LUIS</t>
  </si>
  <si>
    <t>MARTINEZ ASCAÑO KARLA MARIAM</t>
  </si>
  <si>
    <t>OLIN PEREZ JANITZI JANNET</t>
  </si>
  <si>
    <t>ORTIZ CRUZ FRIDA MONSERRAT</t>
  </si>
  <si>
    <t>PRETELIN FONSECA JOSE GUILLERMO</t>
  </si>
  <si>
    <t>ROMERO GUTIERREZ NAOMI ALEXANDRA</t>
  </si>
  <si>
    <t>SAN GABRIEL ANTELE KENIA ALEJANDRA</t>
  </si>
  <si>
    <t>SANTOS TEMICH VICTORIANO</t>
  </si>
  <si>
    <t>SUAREZ LINARES LINDA GUADALUPE</t>
  </si>
  <si>
    <t>VELASCO TEOBA JAZMIN</t>
  </si>
  <si>
    <t>DINAMICA SOCIAL</t>
  </si>
  <si>
    <t>207 B</t>
  </si>
  <si>
    <t>201U0182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</si>
  <si>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</si>
  <si>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</si>
  <si>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</si>
  <si>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</si>
  <si>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</si>
  <si>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</si>
  <si>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</si>
  <si>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</si>
  <si>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</si>
  <si>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</si>
  <si>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</si>
  <si>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</si>
  <si>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211U0558</t>
  </si>
  <si>
    <t>221U0852</t>
  </si>
  <si>
    <t>221U0454</t>
  </si>
  <si>
    <t>221U0460</t>
  </si>
  <si>
    <t>211U0342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</si>
  <si>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</si>
  <si>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</si>
  <si>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</si>
  <si>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</si>
  <si>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</si>
  <si>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</si>
  <si>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</si>
  <si>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</si>
  <si>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</si>
  <si>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211U0363</t>
  </si>
  <si>
    <t>AGUILAR GOMEZ MARIA DEL CARMEN</t>
  </si>
  <si>
    <t>ALEMAN PRIETO GENESIS MILAGROS</t>
  </si>
  <si>
    <t>ARRES CHAMPALA MARTA YOLETZI</t>
  </si>
  <si>
    <t>ARRES XOLO ARLETTE DEL CARMEN</t>
  </si>
  <si>
    <t>AZAMAR AZAMAR  ANA LIZETTE</t>
  </si>
  <si>
    <t>BAXIN SANCHEZ RAMSES DE JESUS</t>
  </si>
  <si>
    <t>BUSTAMANTE MEZO ALEXA DE JESUS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</si>
  <si>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</si>
  <si>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</si>
  <si>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</si>
  <si>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</si>
  <si>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</si>
  <si>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</si>
  <si>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DELGADO HERNANDEZ ENMANUEL</t>
  </si>
  <si>
    <t>HERNANDEZ BURGOS JORGE</t>
  </si>
  <si>
    <t>IXTEPAN CHIPOL CESAR SAUL</t>
  </si>
  <si>
    <t>MENDOZA IGNOT HANNIA ITZEL</t>
  </si>
  <si>
    <t>MIL XOLO HEYDI</t>
  </si>
  <si>
    <t>MONTALVO GRACIA MIRANDA</t>
  </si>
  <si>
    <t>MONTESANO GALVEZ ALEXIA NICOLLE</t>
  </si>
  <si>
    <t>OJEDA LUA ALBERTO</t>
  </si>
  <si>
    <t>PASCUAL MIXTEGA IRAIS YAMILET</t>
  </si>
  <si>
    <t>PIXTA IXBA AMAYRANI</t>
  </si>
  <si>
    <t>SEBA IXTEPAN ELIZABETH</t>
  </si>
  <si>
    <t>SANCHEZ HERNANDEZ ALAN MICHELL</t>
  </si>
  <si>
    <t>TAXILAGA ARENAL DIANA MARIA</t>
  </si>
  <si>
    <t>VERGARA POLITO ROBERTO</t>
  </si>
  <si>
    <t>XOLO XOLO MIRIAM</t>
  </si>
  <si>
    <t>LEGISLACION LABORAL</t>
  </si>
  <si>
    <t>ALEMAN PRIETO GENESIS MILAGRO</t>
  </si>
  <si>
    <t>ARRES XOLO ARLETTE DEL CAMEN</t>
  </si>
  <si>
    <t>AZAMAR AZAMAR ANA LIZZET</t>
  </si>
  <si>
    <t>MARTINEZ ASCAÑO KENIA MARIA</t>
  </si>
  <si>
    <t>M.E. ANA DEL CARMEN TORRES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</si>
</sst>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abSelected="1" zoomScale="84" zoomScaleNormal="84" workbookViewId="0">
      <selection activeCell="K6" sqref="K6:P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4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45">
      <c r="C4" t="s">
        <v>0</v>
      </c>
      <c r="D4" s="45" t="s">
        <v>26</v>
      </c>
      <c r="E4" s="45"/>
      <c r="F4" s="45"/>
      <c r="G4" s="45"/>
      <c r="I4" t="s">
        <v>1</v>
      </c>
      <c r="J4" s="47" t="s">
        <v>27</v>
      </c>
      <c r="K4" s="47"/>
      <c r="M4" t="s">
        <v>2</v>
      </c>
      <c r="N4" s="46">
        <v>45009</v>
      </c>
      <c r="O4" s="46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7" t="s">
        <v>24</v>
      </c>
      <c r="E6" s="47"/>
      <c r="F6" s="47"/>
      <c r="G6" s="47"/>
      <c r="I6" s="38" t="s">
        <v>22</v>
      </c>
      <c r="J6" s="38"/>
      <c r="K6" s="39" t="s">
        <v>199</v>
      </c>
      <c r="L6" s="39"/>
      <c r="M6" s="39"/>
      <c r="N6" s="39"/>
      <c r="O6" s="39"/>
      <c r="P6" s="39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45">
      <c r="B9" s="7">
        <v>1</v>
      </c>
      <c r="C9" s="30" t="s">
        <v>28</v>
      </c>
      <c r="D9" s="49" t="s">
        <v>65</v>
      </c>
      <c r="E9" s="49"/>
      <c r="F9" s="49"/>
      <c r="G9" s="49"/>
      <c r="H9" s="49"/>
      <c r="I9" s="49"/>
      <c r="J9" s="31">
        <v>100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v>100</v>
      </c>
    </row>
    <row r="10" spans="2:18" x14ac:dyDescent="0.45">
      <c r="B10" s="7">
        <f>B9+1</f>
        <v>2</v>
      </c>
      <c r="C10" s="30" t="s">
        <v>29</v>
      </c>
      <c r="D10" s="49" t="s">
        <v>66</v>
      </c>
      <c r="E10" s="49"/>
      <c r="F10" s="49"/>
      <c r="G10" s="49"/>
      <c r="H10" s="49"/>
      <c r="I10" s="49"/>
      <c r="J10" s="31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v>100</v>
      </c>
    </row>
    <row r="11" spans="2:18" x14ac:dyDescent="0.45">
      <c r="B11" s="7">
        <f t="shared" ref="B11:B53" si="0">B10+1</f>
        <v>3</v>
      </c>
      <c r="C11" s="30" t="s">
        <v>30</v>
      </c>
      <c r="D11" s="49" t="s">
        <v>67</v>
      </c>
      <c r="E11" s="49"/>
      <c r="F11" s="49"/>
      <c r="G11" s="49"/>
      <c r="H11" s="49"/>
      <c r="I11" s="49"/>
      <c r="J11" s="31">
        <v>100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v>100</v>
      </c>
    </row>
    <row r="12" spans="2:18" x14ac:dyDescent="0.45">
      <c r="B12" s="7">
        <f t="shared" si="0"/>
        <v>4</v>
      </c>
      <c r="C12" s="30" t="s">
        <v>31</v>
      </c>
      <c r="D12" s="49" t="s">
        <v>68</v>
      </c>
      <c r="E12" s="49"/>
      <c r="F12" s="49"/>
      <c r="G12" s="49"/>
      <c r="H12" s="49"/>
      <c r="I12" s="49"/>
      <c r="J12" s="31">
        <v>100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v>100</v>
      </c>
    </row>
    <row r="13" spans="2:18" x14ac:dyDescent="0.45">
      <c r="B13" s="7">
        <f t="shared" si="0"/>
        <v>5</v>
      </c>
      <c r="C13" s="30" t="s">
        <v>32</v>
      </c>
      <c r="D13" s="49" t="s">
        <v>69</v>
      </c>
      <c r="E13" s="49"/>
      <c r="F13" s="49"/>
      <c r="G13" s="49"/>
      <c r="H13" s="49"/>
      <c r="I13" s="49"/>
      <c r="J13" s="31">
        <v>100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v>100</v>
      </c>
    </row>
    <row r="14" spans="2:18" x14ac:dyDescent="0.45">
      <c r="B14" s="7">
        <f t="shared" si="0"/>
        <v>6</v>
      </c>
      <c r="C14" s="30" t="s">
        <v>33</v>
      </c>
      <c r="D14" s="49" t="s">
        <v>70</v>
      </c>
      <c r="E14" s="49"/>
      <c r="F14" s="49"/>
      <c r="G14" s="49"/>
      <c r="H14" s="49"/>
      <c r="I14" s="49"/>
      <c r="J14" s="31">
        <v>100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v>100</v>
      </c>
    </row>
    <row r="15" spans="2:18" x14ac:dyDescent="0.45">
      <c r="B15" s="7">
        <f t="shared" si="0"/>
        <v>7</v>
      </c>
      <c r="C15" s="30" t="s">
        <v>34</v>
      </c>
      <c r="D15" s="49" t="s">
        <v>71</v>
      </c>
      <c r="E15" s="49"/>
      <c r="F15" s="49"/>
      <c r="G15" s="49"/>
      <c r="H15" s="49"/>
      <c r="I15" s="49"/>
      <c r="J15" s="31">
        <v>100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v>100</v>
      </c>
    </row>
    <row r="16" spans="2:18" x14ac:dyDescent="0.45">
      <c r="B16" s="7">
        <f t="shared" si="0"/>
        <v>8</v>
      </c>
      <c r="C16" s="30" t="s">
        <v>35</v>
      </c>
      <c r="D16" s="49" t="s">
        <v>72</v>
      </c>
      <c r="E16" s="49"/>
      <c r="F16" s="49"/>
      <c r="G16" s="49"/>
      <c r="H16" s="49"/>
      <c r="I16" s="49"/>
      <c r="J16" s="31">
        <v>100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v>100</v>
      </c>
    </row>
    <row r="17" spans="2:17" x14ac:dyDescent="0.45">
      <c r="B17" s="7">
        <f t="shared" si="0"/>
        <v>9</v>
      </c>
      <c r="C17" s="30" t="s">
        <v>36</v>
      </c>
      <c r="D17" s="49" t="s">
        <v>73</v>
      </c>
      <c r="E17" s="49"/>
      <c r="F17" s="49"/>
      <c r="G17" s="49"/>
      <c r="H17" s="49"/>
      <c r="I17" s="49"/>
      <c r="J17" s="31">
        <v>100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v>100</v>
      </c>
    </row>
    <row r="18" spans="2:17" x14ac:dyDescent="0.45">
      <c r="B18" s="7">
        <f t="shared" si="0"/>
        <v>10</v>
      </c>
      <c r="C18" s="30" t="s">
        <v>37</v>
      </c>
      <c r="D18" s="49" t="s">
        <v>74</v>
      </c>
      <c r="E18" s="49"/>
      <c r="F18" s="49"/>
      <c r="G18" s="49"/>
      <c r="H18" s="49"/>
      <c r="I18" s="49"/>
      <c r="J18" s="31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v>100</v>
      </c>
    </row>
    <row r="19" spans="2:17" x14ac:dyDescent="0.45">
      <c r="B19" s="7">
        <f t="shared" si="0"/>
        <v>11</v>
      </c>
      <c r="C19" s="30" t="s">
        <v>38</v>
      </c>
      <c r="D19" s="49" t="s">
        <v>75</v>
      </c>
      <c r="E19" s="49"/>
      <c r="F19" s="49"/>
      <c r="G19" s="49"/>
      <c r="H19" s="49"/>
      <c r="I19" s="49"/>
      <c r="J19" s="31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v>90</v>
      </c>
    </row>
    <row r="20" spans="2:17" x14ac:dyDescent="0.45">
      <c r="B20" s="7">
        <f t="shared" si="0"/>
        <v>12</v>
      </c>
      <c r="C20" s="30" t="s">
        <v>39</v>
      </c>
      <c r="D20" s="49" t="s">
        <v>76</v>
      </c>
      <c r="E20" s="49"/>
      <c r="F20" s="49"/>
      <c r="G20" s="49"/>
      <c r="H20" s="49"/>
      <c r="I20" s="49"/>
      <c r="J20" s="31">
        <v>90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v>90</v>
      </c>
    </row>
    <row r="21" spans="2:17" x14ac:dyDescent="0.45">
      <c r="B21" s="7">
        <f t="shared" si="0"/>
        <v>13</v>
      </c>
      <c r="C21" s="30" t="s">
        <v>40</v>
      </c>
      <c r="D21" s="49" t="s">
        <v>77</v>
      </c>
      <c r="E21" s="49"/>
      <c r="F21" s="49"/>
      <c r="G21" s="49"/>
      <c r="H21" s="49"/>
      <c r="I21" s="49"/>
      <c r="J21" s="31">
        <v>100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v>100</v>
      </c>
    </row>
    <row r="22" spans="2:17" x14ac:dyDescent="0.45">
      <c r="B22" s="7">
        <f t="shared" si="0"/>
        <v>14</v>
      </c>
      <c r="C22" s="30" t="s">
        <v>41</v>
      </c>
      <c r="D22" s="49" t="s">
        <v>78</v>
      </c>
      <c r="E22" s="49"/>
      <c r="F22" s="49"/>
      <c r="G22" s="49"/>
      <c r="H22" s="49"/>
      <c r="I22" s="49"/>
      <c r="J22" s="31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v>100</v>
      </c>
    </row>
    <row r="23" spans="2:17" x14ac:dyDescent="0.45">
      <c r="B23" s="7">
        <f t="shared" si="0"/>
        <v>15</v>
      </c>
      <c r="C23" s="30" t="s">
        <v>42</v>
      </c>
      <c r="D23" s="49" t="s">
        <v>79</v>
      </c>
      <c r="E23" s="49"/>
      <c r="F23" s="49"/>
      <c r="G23" s="49"/>
      <c r="H23" s="49"/>
      <c r="I23" s="49"/>
      <c r="J23" s="31">
        <v>100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v>100</v>
      </c>
    </row>
    <row r="24" spans="2:17" x14ac:dyDescent="0.45">
      <c r="B24" s="7">
        <f t="shared" si="0"/>
        <v>16</v>
      </c>
      <c r="C24" s="30" t="s">
        <v>43</v>
      </c>
      <c r="D24" s="49" t="s">
        <v>80</v>
      </c>
      <c r="E24" s="49"/>
      <c r="F24" s="49"/>
      <c r="G24" s="49"/>
      <c r="H24" s="49"/>
      <c r="I24" s="49"/>
      <c r="J24" s="31">
        <v>100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v>100</v>
      </c>
    </row>
    <row r="25" spans="2:17" x14ac:dyDescent="0.45">
      <c r="B25" s="7">
        <f t="shared" si="0"/>
        <v>17</v>
      </c>
      <c r="C25" s="30" t="s">
        <v>44</v>
      </c>
      <c r="D25" s="49" t="s">
        <v>81</v>
      </c>
      <c r="E25" s="49"/>
      <c r="F25" s="49"/>
      <c r="G25" s="49"/>
      <c r="H25" s="49"/>
      <c r="I25" s="49"/>
      <c r="J25" s="31">
        <v>100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v>100</v>
      </c>
    </row>
    <row r="26" spans="2:17" x14ac:dyDescent="0.45">
      <c r="B26" s="7">
        <f t="shared" si="0"/>
        <v>18</v>
      </c>
      <c r="C26" s="30" t="s">
        <v>45</v>
      </c>
      <c r="D26" s="49" t="s">
        <v>82</v>
      </c>
      <c r="E26" s="49"/>
      <c r="F26" s="49"/>
      <c r="G26" s="49"/>
      <c r="H26" s="49"/>
      <c r="I26" s="49"/>
      <c r="J26" s="31">
        <v>90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v>90</v>
      </c>
    </row>
    <row r="27" spans="2:17" x14ac:dyDescent="0.45">
      <c r="B27" s="7">
        <f t="shared" si="0"/>
        <v>19</v>
      </c>
      <c r="C27" s="30" t="s">
        <v>46</v>
      </c>
      <c r="D27" s="49" t="s">
        <v>83</v>
      </c>
      <c r="E27" s="49"/>
      <c r="F27" s="49"/>
      <c r="G27" s="49"/>
      <c r="H27" s="49"/>
      <c r="I27" s="49"/>
      <c r="J27" s="31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v>100</v>
      </c>
    </row>
    <row r="28" spans="2:17" x14ac:dyDescent="0.45">
      <c r="B28" s="7">
        <f t="shared" si="0"/>
        <v>20</v>
      </c>
      <c r="C28" s="30" t="s">
        <v>47</v>
      </c>
      <c r="D28" s="49" t="s">
        <v>85</v>
      </c>
      <c r="E28" s="49"/>
      <c r="F28" s="49"/>
      <c r="G28" s="49"/>
      <c r="H28" s="49"/>
      <c r="I28" s="49"/>
      <c r="J28" s="31">
        <v>90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4">
        <v>90</v>
      </c>
    </row>
    <row r="29" spans="2:17" x14ac:dyDescent="0.45">
      <c r="B29" s="7">
        <f t="shared" si="0"/>
        <v>21</v>
      </c>
      <c r="C29" s="30" t="s">
        <v>48</v>
      </c>
      <c r="D29" s="49" t="s">
        <v>84</v>
      </c>
      <c r="E29" s="49"/>
      <c r="F29" s="49"/>
      <c r="G29" s="49"/>
      <c r="H29" s="49"/>
      <c r="I29" s="49"/>
      <c r="J29" s="31">
        <v>80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4">
        <v>80</v>
      </c>
    </row>
    <row r="30" spans="2:17" x14ac:dyDescent="0.45">
      <c r="B30" s="7">
        <f t="shared" si="0"/>
        <v>22</v>
      </c>
      <c r="C30" s="30" t="s">
        <v>49</v>
      </c>
      <c r="D30" s="49" t="s">
        <v>86</v>
      </c>
      <c r="E30" s="49"/>
      <c r="F30" s="49"/>
      <c r="G30" s="49"/>
      <c r="H30" s="49"/>
      <c r="I30" s="49"/>
      <c r="J30" s="31">
        <v>100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4">
        <v>100</v>
      </c>
    </row>
    <row r="31" spans="2:17" x14ac:dyDescent="0.45">
      <c r="B31" s="7">
        <f t="shared" si="0"/>
        <v>23</v>
      </c>
      <c r="C31" s="30" t="s">
        <v>50</v>
      </c>
      <c r="D31" s="49" t="s">
        <v>87</v>
      </c>
      <c r="E31" s="49"/>
      <c r="F31" s="49"/>
      <c r="G31" s="49"/>
      <c r="H31" s="49"/>
      <c r="I31" s="49"/>
      <c r="J31" s="31">
        <v>100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14">
        <v>100</v>
      </c>
    </row>
    <row r="32" spans="2:17" x14ac:dyDescent="0.45">
      <c r="B32" s="7">
        <f t="shared" si="0"/>
        <v>24</v>
      </c>
      <c r="C32" s="30" t="s">
        <v>51</v>
      </c>
      <c r="D32" s="49" t="s">
        <v>198</v>
      </c>
      <c r="E32" s="49"/>
      <c r="F32" s="49"/>
      <c r="G32" s="49"/>
      <c r="H32" s="49"/>
      <c r="I32" s="49"/>
      <c r="J32" s="31">
        <v>90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14">
        <v>90</v>
      </c>
    </row>
    <row r="33" spans="2:17" x14ac:dyDescent="0.45">
      <c r="B33" s="7">
        <f t="shared" si="0"/>
        <v>25</v>
      </c>
      <c r="C33" s="30" t="s">
        <v>52</v>
      </c>
      <c r="D33" s="49" t="s">
        <v>88</v>
      </c>
      <c r="E33" s="49"/>
      <c r="F33" s="49"/>
      <c r="G33" s="49"/>
      <c r="H33" s="49"/>
      <c r="I33" s="49"/>
      <c r="J33" s="31">
        <v>80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14">
        <v>80</v>
      </c>
    </row>
    <row r="34" spans="2:17" x14ac:dyDescent="0.45">
      <c r="B34" s="7">
        <f t="shared" si="0"/>
        <v>26</v>
      </c>
      <c r="C34" s="30" t="s">
        <v>53</v>
      </c>
      <c r="D34" s="49" t="s">
        <v>89</v>
      </c>
      <c r="E34" s="49"/>
      <c r="F34" s="49"/>
      <c r="G34" s="49"/>
      <c r="H34" s="49"/>
      <c r="I34" s="49"/>
      <c r="J34" s="31">
        <v>100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14">
        <v>100</v>
      </c>
    </row>
    <row r="35" spans="2:17" x14ac:dyDescent="0.45">
      <c r="B35" s="7">
        <f t="shared" si="0"/>
        <v>27</v>
      </c>
      <c r="C35" s="30" t="s">
        <v>54</v>
      </c>
      <c r="D35" s="49" t="s">
        <v>90</v>
      </c>
      <c r="E35" s="49"/>
      <c r="F35" s="49"/>
      <c r="G35" s="49"/>
      <c r="H35" s="49"/>
      <c r="I35" s="49"/>
      <c r="J35" s="31">
        <v>90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14">
        <v>90</v>
      </c>
    </row>
    <row r="36" spans="2:17" x14ac:dyDescent="0.45">
      <c r="B36" s="7">
        <f t="shared" si="0"/>
        <v>28</v>
      </c>
      <c r="C36" s="30" t="s">
        <v>55</v>
      </c>
      <c r="D36" s="49" t="s">
        <v>91</v>
      </c>
      <c r="E36" s="49"/>
      <c r="F36" s="49"/>
      <c r="G36" s="49"/>
      <c r="H36" s="49"/>
      <c r="I36" s="49"/>
      <c r="J36" s="31">
        <v>100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14">
        <v>100</v>
      </c>
    </row>
    <row r="37" spans="2:17" x14ac:dyDescent="0.45">
      <c r="B37" s="7">
        <f t="shared" si="0"/>
        <v>29</v>
      </c>
      <c r="C37" s="30" t="s">
        <v>56</v>
      </c>
      <c r="D37" s="49" t="s">
        <v>92</v>
      </c>
      <c r="E37" s="49"/>
      <c r="F37" s="49"/>
      <c r="G37" s="49"/>
      <c r="H37" s="49"/>
      <c r="I37" s="49"/>
      <c r="J37" s="31">
        <v>100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14">
        <v>100</v>
      </c>
    </row>
    <row r="38" spans="2:17" x14ac:dyDescent="0.45">
      <c r="B38" s="7">
        <f t="shared" si="0"/>
        <v>30</v>
      </c>
      <c r="C38" s="30" t="s">
        <v>57</v>
      </c>
      <c r="D38" s="49" t="s">
        <v>93</v>
      </c>
      <c r="E38" s="49"/>
      <c r="F38" s="49"/>
      <c r="G38" s="49"/>
      <c r="H38" s="49"/>
      <c r="I38" s="49"/>
      <c r="J38" s="31">
        <v>100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14">
        <v>100</v>
      </c>
    </row>
    <row r="39" spans="2:17" x14ac:dyDescent="0.45">
      <c r="B39" s="7">
        <f t="shared" si="0"/>
        <v>31</v>
      </c>
      <c r="C39" s="30" t="s">
        <v>58</v>
      </c>
      <c r="D39" s="49" t="s">
        <v>94</v>
      </c>
      <c r="E39" s="49"/>
      <c r="F39" s="49"/>
      <c r="G39" s="49"/>
      <c r="H39" s="49"/>
      <c r="I39" s="49"/>
      <c r="J39" s="31">
        <v>100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14">
        <v>100</v>
      </c>
    </row>
    <row r="40" spans="2:17" x14ac:dyDescent="0.45">
      <c r="B40" s="7">
        <f t="shared" si="0"/>
        <v>32</v>
      </c>
      <c r="C40" s="30" t="s">
        <v>59</v>
      </c>
      <c r="D40" s="49" t="s">
        <v>95</v>
      </c>
      <c r="E40" s="49"/>
      <c r="F40" s="49"/>
      <c r="G40" s="49"/>
      <c r="H40" s="49"/>
      <c r="I40" s="49"/>
      <c r="J40" s="31">
        <v>100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14">
        <v>100</v>
      </c>
    </row>
    <row r="41" spans="2:17" x14ac:dyDescent="0.45">
      <c r="B41" s="7">
        <f t="shared" si="0"/>
        <v>33</v>
      </c>
      <c r="C41" s="30" t="s">
        <v>60</v>
      </c>
      <c r="D41" s="49" t="s">
        <v>96</v>
      </c>
      <c r="E41" s="49"/>
      <c r="F41" s="49"/>
      <c r="G41" s="49"/>
      <c r="H41" s="49"/>
      <c r="I41" s="49"/>
      <c r="J41" s="31">
        <v>80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14">
        <v>100</v>
      </c>
    </row>
    <row r="42" spans="2:17" x14ac:dyDescent="0.45">
      <c r="B42" s="7">
        <f t="shared" si="0"/>
        <v>34</v>
      </c>
      <c r="C42" s="30" t="s">
        <v>61</v>
      </c>
      <c r="D42" s="49" t="s">
        <v>97</v>
      </c>
      <c r="E42" s="49"/>
      <c r="F42" s="49"/>
      <c r="G42" s="49"/>
      <c r="H42" s="49"/>
      <c r="I42" s="49"/>
      <c r="J42" s="31">
        <v>90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14">
        <v>90</v>
      </c>
    </row>
    <row r="43" spans="2:17" x14ac:dyDescent="0.45">
      <c r="B43" s="7">
        <f t="shared" si="0"/>
        <v>35</v>
      </c>
      <c r="C43" s="30" t="s">
        <v>62</v>
      </c>
      <c r="D43" s="49" t="s">
        <v>98</v>
      </c>
      <c r="E43" s="49"/>
      <c r="F43" s="49"/>
      <c r="G43" s="49"/>
      <c r="H43" s="49"/>
      <c r="I43" s="49"/>
      <c r="J43" s="31">
        <v>90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14">
        <v>90</v>
      </c>
    </row>
    <row r="44" spans="2:17" x14ac:dyDescent="0.45">
      <c r="B44" s="7">
        <f t="shared" si="0"/>
        <v>36</v>
      </c>
      <c r="C44" s="30" t="s">
        <v>63</v>
      </c>
      <c r="D44" s="49" t="s">
        <v>99</v>
      </c>
      <c r="E44" s="49"/>
      <c r="F44" s="49"/>
      <c r="G44" s="49"/>
      <c r="H44" s="49"/>
      <c r="I44" s="49"/>
      <c r="J44" s="31">
        <v>80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14">
        <v>80</v>
      </c>
    </row>
    <row r="45" spans="2:17" x14ac:dyDescent="0.45">
      <c r="B45" s="7">
        <f t="shared" si="0"/>
        <v>37</v>
      </c>
      <c r="C45" s="30" t="s">
        <v>64</v>
      </c>
      <c r="D45" s="49" t="s">
        <v>100</v>
      </c>
      <c r="E45" s="49"/>
      <c r="F45" s="49"/>
      <c r="G45" s="49"/>
      <c r="H45" s="49"/>
      <c r="I45" s="49"/>
      <c r="J45" s="31">
        <v>100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14">
        <v>100</v>
      </c>
    </row>
    <row r="46" spans="2:17" x14ac:dyDescent="0.45">
      <c r="B46" s="7">
        <f t="shared" si="0"/>
        <v>38</v>
      </c>
      <c r="C46" s="9"/>
      <c r="D46" s="51"/>
      <c r="E46" s="51"/>
      <c r="F46" s="51"/>
      <c r="G46" s="51"/>
      <c r="H46" s="51"/>
      <c r="I46" s="51"/>
      <c r="J46" s="4"/>
      <c r="K46" s="33"/>
      <c r="L46" s="33"/>
      <c r="M46" s="33"/>
      <c r="N46" s="33"/>
      <c r="O46" s="33"/>
      <c r="P46" s="33"/>
      <c r="Q46" s="14"/>
    </row>
    <row r="47" spans="2:17" x14ac:dyDescent="0.45">
      <c r="B47" s="7">
        <f t="shared" si="0"/>
        <v>39</v>
      </c>
      <c r="C47" s="9"/>
      <c r="D47" s="51"/>
      <c r="E47" s="51"/>
      <c r="F47" s="51"/>
      <c r="G47" s="51"/>
      <c r="H47" s="51"/>
      <c r="I47" s="51"/>
      <c r="J47" s="4"/>
      <c r="K47" s="33"/>
      <c r="L47" s="33"/>
      <c r="M47" s="33"/>
      <c r="N47" s="33"/>
      <c r="O47" s="33"/>
      <c r="P47" s="33"/>
      <c r="Q47" s="14"/>
    </row>
    <row r="48" spans="2:17" x14ac:dyDescent="0.45">
      <c r="B48" s="7">
        <f t="shared" si="0"/>
        <v>40</v>
      </c>
      <c r="C48" s="9"/>
      <c r="D48" s="51"/>
      <c r="E48" s="51"/>
      <c r="F48" s="51"/>
      <c r="G48" s="51"/>
      <c r="H48" s="51"/>
      <c r="I48" s="51"/>
      <c r="J48" s="5"/>
      <c r="K48" s="5"/>
      <c r="L48" s="5"/>
      <c r="M48" s="5"/>
      <c r="N48" s="5"/>
      <c r="O48" s="5"/>
      <c r="P48" s="5"/>
      <c r="Q48" s="14"/>
    </row>
    <row r="49" spans="2:17" x14ac:dyDescent="0.45">
      <c r="B49" s="8">
        <f t="shared" si="0"/>
        <v>41</v>
      </c>
      <c r="C49" s="9"/>
      <c r="D49" s="51"/>
      <c r="E49" s="51"/>
      <c r="F49" s="51"/>
      <c r="G49" s="51"/>
      <c r="H49" s="51"/>
      <c r="I49" s="51"/>
      <c r="J49" s="5"/>
      <c r="K49" s="5"/>
      <c r="L49" s="5"/>
      <c r="M49" s="5"/>
      <c r="N49" s="5"/>
      <c r="O49" s="5"/>
      <c r="P49" s="5"/>
      <c r="Q49" s="14"/>
    </row>
    <row r="50" spans="2:17" x14ac:dyDescent="0.45">
      <c r="B50" s="8">
        <f t="shared" si="0"/>
        <v>42</v>
      </c>
      <c r="C50" s="9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5"/>
      <c r="P50" s="5"/>
      <c r="Q50" s="14"/>
    </row>
    <row r="51" spans="2:17" x14ac:dyDescent="0.45">
      <c r="B51" s="8">
        <f t="shared" si="0"/>
        <v>43</v>
      </c>
      <c r="C51" s="9"/>
      <c r="D51" s="51"/>
      <c r="E51" s="51"/>
      <c r="F51" s="51"/>
      <c r="G51" s="51"/>
      <c r="H51" s="51"/>
      <c r="I51" s="51"/>
      <c r="J51" s="15"/>
      <c r="K51" s="15"/>
      <c r="L51" s="15"/>
      <c r="M51" s="15"/>
      <c r="N51" s="15"/>
      <c r="O51" s="15"/>
      <c r="P51" s="15"/>
      <c r="Q51" s="14"/>
    </row>
    <row r="52" spans="2:17" x14ac:dyDescent="0.45">
      <c r="B52" s="16">
        <f t="shared" si="0"/>
        <v>44</v>
      </c>
      <c r="C52" s="22"/>
      <c r="D52" s="52"/>
      <c r="E52" s="53"/>
      <c r="F52" s="53"/>
      <c r="G52" s="53"/>
      <c r="H52" s="53"/>
      <c r="I52" s="54"/>
      <c r="J52" s="3"/>
      <c r="K52" s="3"/>
      <c r="L52" s="3"/>
      <c r="M52" s="3"/>
      <c r="N52" s="3"/>
      <c r="O52" s="3"/>
      <c r="P52" s="3"/>
      <c r="Q52" s="14"/>
    </row>
    <row r="53" spans="2:17" x14ac:dyDescent="0.45">
      <c r="B53" s="16">
        <f t="shared" si="0"/>
        <v>45</v>
      </c>
      <c r="C53" s="37"/>
      <c r="D53" s="37"/>
      <c r="E53" s="10"/>
      <c r="H53" s="41" t="s">
        <v>19</v>
      </c>
      <c r="I53" s="41"/>
      <c r="J53" s="23">
        <v>37</v>
      </c>
      <c r="K53" s="23">
        <f t="shared" ref="K53:P53" si="1">COUNTIF(K9:K52,"&gt;=70")</f>
        <v>0</v>
      </c>
      <c r="L53" s="23">
        <f t="shared" si="1"/>
        <v>0</v>
      </c>
      <c r="M53" s="23">
        <f t="shared" si="1"/>
        <v>0</v>
      </c>
      <c r="N53" s="23">
        <f t="shared" si="1"/>
        <v>0</v>
      </c>
      <c r="O53" s="23">
        <f t="shared" si="1"/>
        <v>0</v>
      </c>
      <c r="P53" s="23">
        <f t="shared" si="1"/>
        <v>0</v>
      </c>
      <c r="Q53" s="27">
        <v>37</v>
      </c>
    </row>
    <row r="54" spans="2:17" x14ac:dyDescent="0.45">
      <c r="C54" s="37"/>
      <c r="D54" s="37"/>
      <c r="E54" s="11"/>
      <c r="H54" s="42" t="s">
        <v>20</v>
      </c>
      <c r="I54" s="42"/>
      <c r="J54" s="24">
        <f>COUNTIF(J10:J52,"&lt;70")</f>
        <v>0</v>
      </c>
      <c r="K54" s="24">
        <f t="shared" ref="K54:Q54" si="2">COUNTIF(K9:K52,"&lt;70")</f>
        <v>37</v>
      </c>
      <c r="L54" s="24">
        <f t="shared" si="2"/>
        <v>37</v>
      </c>
      <c r="M54" s="24">
        <f t="shared" si="2"/>
        <v>37</v>
      </c>
      <c r="N54" s="24">
        <f t="shared" si="2"/>
        <v>37</v>
      </c>
      <c r="O54" s="24">
        <f t="shared" si="2"/>
        <v>37</v>
      </c>
      <c r="P54" s="24">
        <f t="shared" si="2"/>
        <v>37</v>
      </c>
      <c r="Q54" s="24">
        <v>0</v>
      </c>
    </row>
    <row r="55" spans="2:17" x14ac:dyDescent="0.45">
      <c r="C55" s="37"/>
      <c r="D55" s="37"/>
      <c r="E55" s="37"/>
      <c r="H55" s="42" t="s">
        <v>21</v>
      </c>
      <c r="I55" s="42"/>
      <c r="J55" s="24">
        <v>37</v>
      </c>
      <c r="K55" s="24">
        <f t="shared" ref="K55:Q55" si="3">COUNT(K9:K52)</f>
        <v>37</v>
      </c>
      <c r="L55" s="24">
        <f t="shared" si="3"/>
        <v>37</v>
      </c>
      <c r="M55" s="24">
        <f t="shared" si="3"/>
        <v>37</v>
      </c>
      <c r="N55" s="24">
        <f t="shared" si="3"/>
        <v>37</v>
      </c>
      <c r="O55" s="24">
        <f t="shared" si="3"/>
        <v>37</v>
      </c>
      <c r="P55" s="24">
        <f t="shared" si="3"/>
        <v>37</v>
      </c>
      <c r="Q55" s="24">
        <f t="shared" si="3"/>
        <v>37</v>
      </c>
    </row>
    <row r="56" spans="2:17" x14ac:dyDescent="0.45">
      <c r="C56" s="37"/>
      <c r="D56" s="37"/>
      <c r="E56" s="10"/>
      <c r="F56" s="12"/>
      <c r="H56" s="43" t="s">
        <v>16</v>
      </c>
      <c r="I56" s="43"/>
      <c r="J56" s="25">
        <f>J53/J55</f>
        <v>1</v>
      </c>
      <c r="K56" s="26">
        <f t="shared" ref="K56:Q56" si="4">K53/K55</f>
        <v>0</v>
      </c>
      <c r="L56" s="26">
        <f t="shared" si="4"/>
        <v>0</v>
      </c>
      <c r="M56" s="26">
        <f t="shared" si="4"/>
        <v>0</v>
      </c>
      <c r="N56" s="26">
        <f t="shared" si="4"/>
        <v>0</v>
      </c>
      <c r="O56" s="26">
        <f t="shared" si="4"/>
        <v>0</v>
      </c>
      <c r="P56" s="26">
        <f t="shared" si="4"/>
        <v>0</v>
      </c>
      <c r="Q56" s="26">
        <f t="shared" si="4"/>
        <v>1</v>
      </c>
    </row>
    <row r="57" spans="2:17" x14ac:dyDescent="0.45">
      <c r="C57" s="37"/>
      <c r="D57" s="37"/>
      <c r="E57" s="10"/>
      <c r="F57" s="12"/>
      <c r="H57" s="43" t="s">
        <v>17</v>
      </c>
      <c r="I57" s="43"/>
      <c r="J57" s="25">
        <f>J54/J55</f>
        <v>0</v>
      </c>
      <c r="K57" s="25">
        <f t="shared" ref="K57:Q57" si="5">K54/K55</f>
        <v>1</v>
      </c>
      <c r="L57" s="26">
        <f t="shared" si="5"/>
        <v>1</v>
      </c>
      <c r="M57" s="26">
        <f t="shared" si="5"/>
        <v>1</v>
      </c>
      <c r="N57" s="26">
        <f t="shared" si="5"/>
        <v>1</v>
      </c>
      <c r="O57" s="26">
        <f t="shared" si="5"/>
        <v>1</v>
      </c>
      <c r="P57" s="26">
        <f t="shared" si="5"/>
        <v>1</v>
      </c>
      <c r="Q57" s="26">
        <f t="shared" si="5"/>
        <v>0</v>
      </c>
    </row>
    <row r="58" spans="2:17" x14ac:dyDescent="0.45">
      <c r="C58" s="37"/>
      <c r="D58" s="37"/>
      <c r="E58" s="11"/>
      <c r="F58" s="12"/>
    </row>
    <row r="59" spans="2:17" x14ac:dyDescent="0.45">
      <c r="C59" s="10"/>
      <c r="D59" s="10"/>
      <c r="E59" s="11"/>
      <c r="F59" s="12"/>
    </row>
    <row r="60" spans="2:17" x14ac:dyDescent="0.45">
      <c r="J60" s="44"/>
      <c r="K60" s="44"/>
      <c r="L60" s="44"/>
      <c r="M60" s="44"/>
      <c r="N60" s="44"/>
      <c r="O60" s="44"/>
      <c r="P60" s="44"/>
    </row>
    <row r="61" spans="2:17" x14ac:dyDescent="0.45">
      <c r="J61" s="36" t="s">
        <v>18</v>
      </c>
      <c r="K61" s="36"/>
      <c r="L61" s="36"/>
      <c r="M61" s="36"/>
      <c r="N61" s="36"/>
      <c r="O61" s="36"/>
      <c r="P61" s="36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9" zoomScaleNormal="89" workbookViewId="0">
      <selection activeCell="K6" sqref="K6:P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4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45">
      <c r="C4" t="s">
        <v>0</v>
      </c>
      <c r="D4" s="45" t="s">
        <v>26</v>
      </c>
      <c r="E4" s="45"/>
      <c r="F4" s="45"/>
      <c r="G4" s="45"/>
      <c r="I4" t="s">
        <v>1</v>
      </c>
      <c r="J4" s="47" t="s">
        <v>101</v>
      </c>
      <c r="K4" s="47"/>
      <c r="M4" t="s">
        <v>2</v>
      </c>
      <c r="N4" s="46">
        <v>45009</v>
      </c>
      <c r="O4" s="46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7" t="s">
        <v>24</v>
      </c>
      <c r="E6" s="47"/>
      <c r="F6" s="47"/>
      <c r="G6" s="47"/>
      <c r="I6" s="38" t="s">
        <v>22</v>
      </c>
      <c r="J6" s="38"/>
      <c r="K6" s="39" t="s">
        <v>199</v>
      </c>
      <c r="L6" s="39"/>
      <c r="M6" s="39"/>
      <c r="N6" s="39"/>
      <c r="O6" s="39"/>
      <c r="P6" s="39"/>
    </row>
    <row r="7" spans="2:18" ht="11.25" customHeight="1" x14ac:dyDescent="0.45"/>
    <row r="8" spans="2:18" ht="14.65" thickBot="1" x14ac:dyDescent="0.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4.65" thickBot="1" x14ac:dyDescent="0.5">
      <c r="B9" s="18">
        <v>1</v>
      </c>
      <c r="C9" s="34" t="s">
        <v>102</v>
      </c>
      <c r="D9" s="55" t="s">
        <v>119</v>
      </c>
      <c r="E9" s="55"/>
      <c r="F9" s="55"/>
      <c r="G9" s="55"/>
      <c r="H9" s="55"/>
      <c r="I9" s="55"/>
      <c r="J9" s="19">
        <v>90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33">
        <v>90</v>
      </c>
    </row>
    <row r="10" spans="2:18" ht="14.65" thickBot="1" x14ac:dyDescent="0.5">
      <c r="B10" s="18">
        <f>B9+1</f>
        <v>2</v>
      </c>
      <c r="C10" s="35" t="s">
        <v>103</v>
      </c>
      <c r="D10" s="55" t="s">
        <v>120</v>
      </c>
      <c r="E10" s="55"/>
      <c r="F10" s="55"/>
      <c r="G10" s="55"/>
      <c r="H10" s="55"/>
      <c r="I10" s="55"/>
      <c r="J10" s="19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33">
        <v>100</v>
      </c>
    </row>
    <row r="11" spans="2:18" ht="14.65" thickBot="1" x14ac:dyDescent="0.5">
      <c r="B11" s="18">
        <f t="shared" ref="B11:B53" si="0">B10+1</f>
        <v>3</v>
      </c>
      <c r="C11" s="35" t="s">
        <v>104</v>
      </c>
      <c r="D11" s="55" t="s">
        <v>121</v>
      </c>
      <c r="E11" s="55"/>
      <c r="F11" s="55"/>
      <c r="G11" s="55"/>
      <c r="H11" s="55"/>
      <c r="I11" s="55"/>
      <c r="J11" s="19">
        <v>90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33">
        <v>90</v>
      </c>
    </row>
    <row r="12" spans="2:18" ht="14.65" thickBot="1" x14ac:dyDescent="0.5">
      <c r="B12" s="18">
        <f t="shared" si="0"/>
        <v>4</v>
      </c>
      <c r="C12" s="35" t="s">
        <v>105</v>
      </c>
      <c r="D12" s="55" t="s">
        <v>122</v>
      </c>
      <c r="E12" s="55"/>
      <c r="F12" s="55"/>
      <c r="G12" s="55"/>
      <c r="H12" s="55"/>
      <c r="I12" s="55"/>
      <c r="J12" s="19">
        <v>90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33">
        <v>90</v>
      </c>
    </row>
    <row r="13" spans="2:18" ht="14.65" thickBot="1" x14ac:dyDescent="0.5">
      <c r="B13" s="18">
        <f t="shared" si="0"/>
        <v>5</v>
      </c>
      <c r="C13" s="35" t="s">
        <v>106</v>
      </c>
      <c r="D13" s="55" t="s">
        <v>123</v>
      </c>
      <c r="E13" s="55"/>
      <c r="F13" s="55"/>
      <c r="G13" s="55"/>
      <c r="H13" s="55"/>
      <c r="I13" s="55"/>
      <c r="J13" s="19">
        <v>90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33">
        <v>90</v>
      </c>
    </row>
    <row r="14" spans="2:18" ht="14.65" thickBot="1" x14ac:dyDescent="0.5">
      <c r="B14" s="18">
        <f t="shared" si="0"/>
        <v>6</v>
      </c>
      <c r="C14" s="35" t="s">
        <v>107</v>
      </c>
      <c r="D14" s="55" t="s">
        <v>124</v>
      </c>
      <c r="E14" s="55"/>
      <c r="F14" s="55"/>
      <c r="G14" s="55"/>
      <c r="H14" s="55"/>
      <c r="I14" s="55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33">
        <v>0</v>
      </c>
    </row>
    <row r="15" spans="2:18" ht="14.65" thickBot="1" x14ac:dyDescent="0.5">
      <c r="B15" s="18">
        <f t="shared" si="0"/>
        <v>7</v>
      </c>
      <c r="C15" s="35" t="s">
        <v>108</v>
      </c>
      <c r="D15" s="55" t="s">
        <v>125</v>
      </c>
      <c r="E15" s="55"/>
      <c r="F15" s="55"/>
      <c r="G15" s="55"/>
      <c r="H15" s="55"/>
      <c r="I15" s="55"/>
      <c r="J15" s="19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33">
        <v>70</v>
      </c>
    </row>
    <row r="16" spans="2:18" ht="14.65" thickBot="1" x14ac:dyDescent="0.5">
      <c r="B16" s="18">
        <f t="shared" si="0"/>
        <v>8</v>
      </c>
      <c r="C16" s="35" t="s">
        <v>109</v>
      </c>
      <c r="D16" s="55" t="s">
        <v>126</v>
      </c>
      <c r="E16" s="55"/>
      <c r="F16" s="55"/>
      <c r="G16" s="55"/>
      <c r="H16" s="55"/>
      <c r="I16" s="55"/>
      <c r="J16" s="19">
        <v>90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33">
        <v>90</v>
      </c>
    </row>
    <row r="17" spans="2:17" ht="14.65" thickBot="1" x14ac:dyDescent="0.5">
      <c r="B17" s="18">
        <f t="shared" si="0"/>
        <v>9</v>
      </c>
      <c r="C17" s="35" t="s">
        <v>110</v>
      </c>
      <c r="D17" s="55" t="s">
        <v>127</v>
      </c>
      <c r="E17" s="55"/>
      <c r="F17" s="55"/>
      <c r="G17" s="55"/>
      <c r="H17" s="55"/>
      <c r="I17" s="55"/>
      <c r="J17" s="19">
        <v>90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3">
        <v>90</v>
      </c>
    </row>
    <row r="18" spans="2:17" ht="14.65" thickBot="1" x14ac:dyDescent="0.5">
      <c r="B18" s="18">
        <f t="shared" si="0"/>
        <v>10</v>
      </c>
      <c r="C18" s="35" t="s">
        <v>111</v>
      </c>
      <c r="D18" s="55" t="s">
        <v>128</v>
      </c>
      <c r="E18" s="55"/>
      <c r="F18" s="55"/>
      <c r="G18" s="55"/>
      <c r="H18" s="55"/>
      <c r="I18" s="55"/>
      <c r="J18" s="19">
        <v>90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33">
        <v>90</v>
      </c>
    </row>
    <row r="19" spans="2:17" ht="14.65" thickBot="1" x14ac:dyDescent="0.5">
      <c r="B19" s="18">
        <f t="shared" si="0"/>
        <v>11</v>
      </c>
      <c r="C19" s="35" t="s">
        <v>112</v>
      </c>
      <c r="D19" s="55" t="s">
        <v>129</v>
      </c>
      <c r="E19" s="55"/>
      <c r="F19" s="55"/>
      <c r="G19" s="55"/>
      <c r="H19" s="55"/>
      <c r="I19" s="55"/>
      <c r="J19" s="19">
        <v>90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3">
        <v>90</v>
      </c>
    </row>
    <row r="20" spans="2:17" ht="14.65" thickBot="1" x14ac:dyDescent="0.5">
      <c r="B20" s="18">
        <f t="shared" si="0"/>
        <v>12</v>
      </c>
      <c r="C20" s="35" t="s">
        <v>113</v>
      </c>
      <c r="D20" s="55" t="s">
        <v>130</v>
      </c>
      <c r="E20" s="55"/>
      <c r="F20" s="55"/>
      <c r="G20" s="55"/>
      <c r="H20" s="55"/>
      <c r="I20" s="55"/>
      <c r="J20" s="19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33">
        <v>90</v>
      </c>
    </row>
    <row r="21" spans="2:17" ht="14.65" thickBot="1" x14ac:dyDescent="0.5">
      <c r="B21" s="18">
        <f t="shared" si="0"/>
        <v>13</v>
      </c>
      <c r="C21" s="35" t="s">
        <v>114</v>
      </c>
      <c r="D21" s="55" t="s">
        <v>131</v>
      </c>
      <c r="E21" s="55"/>
      <c r="F21" s="55"/>
      <c r="G21" s="55"/>
      <c r="H21" s="55"/>
      <c r="I21" s="55"/>
      <c r="J21" s="19">
        <v>90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3">
        <v>90</v>
      </c>
    </row>
    <row r="22" spans="2:17" ht="14.65" thickBot="1" x14ac:dyDescent="0.5">
      <c r="B22" s="18">
        <f t="shared" si="0"/>
        <v>14</v>
      </c>
      <c r="C22" s="35" t="s">
        <v>115</v>
      </c>
      <c r="D22" s="55" t="s">
        <v>132</v>
      </c>
      <c r="E22" s="55"/>
      <c r="F22" s="55"/>
      <c r="G22" s="55"/>
      <c r="H22" s="55"/>
      <c r="I22" s="55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33">
        <v>100</v>
      </c>
    </row>
    <row r="23" spans="2:17" ht="14.65" thickBot="1" x14ac:dyDescent="0.5">
      <c r="B23" s="18">
        <f t="shared" si="0"/>
        <v>15</v>
      </c>
      <c r="C23" s="35" t="s">
        <v>116</v>
      </c>
      <c r="D23" s="55" t="s">
        <v>133</v>
      </c>
      <c r="E23" s="55"/>
      <c r="F23" s="55"/>
      <c r="G23" s="55"/>
      <c r="H23" s="55"/>
      <c r="I23" s="55"/>
      <c r="J23" s="19">
        <v>90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33">
        <v>90</v>
      </c>
    </row>
    <row r="24" spans="2:17" ht="14.65" thickBot="1" x14ac:dyDescent="0.5">
      <c r="B24" s="18">
        <f t="shared" si="0"/>
        <v>16</v>
      </c>
      <c r="C24" s="35" t="s">
        <v>117</v>
      </c>
      <c r="D24" s="55" t="s">
        <v>134</v>
      </c>
      <c r="E24" s="55"/>
      <c r="F24" s="55"/>
      <c r="G24" s="55"/>
      <c r="H24" s="55"/>
      <c r="I24" s="55"/>
      <c r="J24" s="19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33">
        <v>80</v>
      </c>
    </row>
    <row r="25" spans="2:17" ht="14.65" thickBot="1" x14ac:dyDescent="0.5">
      <c r="B25" s="18">
        <f t="shared" si="0"/>
        <v>17</v>
      </c>
      <c r="C25" s="35" t="s">
        <v>118</v>
      </c>
      <c r="D25" s="55" t="s">
        <v>135</v>
      </c>
      <c r="E25" s="55"/>
      <c r="F25" s="55"/>
      <c r="G25" s="55"/>
      <c r="H25" s="55"/>
      <c r="I25" s="55"/>
      <c r="J25" s="19">
        <v>90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33">
        <v>90</v>
      </c>
    </row>
    <row r="26" spans="2:17" x14ac:dyDescent="0.45">
      <c r="B26" s="18">
        <f t="shared" si="0"/>
        <v>18</v>
      </c>
      <c r="C26" s="32"/>
      <c r="D26" s="51"/>
      <c r="E26" s="51"/>
      <c r="F26" s="51"/>
      <c r="G26" s="51"/>
      <c r="H26" s="51"/>
      <c r="I26" s="51"/>
      <c r="J26" s="19"/>
      <c r="K26" s="19"/>
      <c r="L26" s="19"/>
      <c r="M26" s="19"/>
      <c r="N26" s="19"/>
      <c r="O26" s="19"/>
      <c r="P26" s="19"/>
      <c r="Q26" s="14"/>
    </row>
    <row r="27" spans="2:17" x14ac:dyDescent="0.45">
      <c r="B27" s="18">
        <f t="shared" si="0"/>
        <v>19</v>
      </c>
      <c r="C27" s="18"/>
      <c r="D27" s="51"/>
      <c r="E27" s="51"/>
      <c r="F27" s="51"/>
      <c r="G27" s="51"/>
      <c r="H27" s="51"/>
      <c r="I27" s="51"/>
      <c r="J27" s="19"/>
      <c r="K27" s="19"/>
      <c r="L27" s="19"/>
      <c r="M27" s="19"/>
      <c r="N27" s="19"/>
      <c r="O27" s="19"/>
      <c r="P27" s="19"/>
      <c r="Q27" s="14"/>
    </row>
    <row r="28" spans="2:17" x14ac:dyDescent="0.45">
      <c r="B28" s="18">
        <f t="shared" si="0"/>
        <v>20</v>
      </c>
      <c r="C28" s="18"/>
      <c r="D28" s="51"/>
      <c r="E28" s="51"/>
      <c r="F28" s="51"/>
      <c r="G28" s="51"/>
      <c r="H28" s="51"/>
      <c r="I28" s="51"/>
      <c r="J28" s="19"/>
      <c r="K28" s="19"/>
      <c r="L28" s="19"/>
      <c r="M28" s="19"/>
      <c r="N28" s="19"/>
      <c r="O28" s="19"/>
      <c r="P28" s="19"/>
      <c r="Q28" s="14"/>
    </row>
    <row r="29" spans="2:17" x14ac:dyDescent="0.45">
      <c r="B29" s="18">
        <f t="shared" si="0"/>
        <v>21</v>
      </c>
      <c r="C29" s="18"/>
      <c r="D29" s="51"/>
      <c r="E29" s="51"/>
      <c r="F29" s="51"/>
      <c r="G29" s="51"/>
      <c r="H29" s="51"/>
      <c r="I29" s="51"/>
      <c r="J29" s="19"/>
      <c r="K29" s="19"/>
      <c r="L29" s="19"/>
      <c r="M29" s="19"/>
      <c r="N29" s="19"/>
      <c r="O29" s="19"/>
      <c r="P29" s="19"/>
      <c r="Q29" s="14"/>
    </row>
    <row r="30" spans="2:17" x14ac:dyDescent="0.45">
      <c r="B30" s="18">
        <f t="shared" si="0"/>
        <v>22</v>
      </c>
      <c r="C30" s="18"/>
      <c r="D30" s="51"/>
      <c r="E30" s="51"/>
      <c r="F30" s="51"/>
      <c r="G30" s="51"/>
      <c r="H30" s="51"/>
      <c r="I30" s="51"/>
      <c r="J30" s="19"/>
      <c r="K30" s="19"/>
      <c r="L30" s="19"/>
      <c r="M30" s="19"/>
      <c r="N30" s="19"/>
      <c r="O30" s="19"/>
      <c r="P30" s="19"/>
      <c r="Q30" s="14"/>
    </row>
    <row r="31" spans="2:17" x14ac:dyDescent="0.45">
      <c r="B31" s="18">
        <f t="shared" si="0"/>
        <v>23</v>
      </c>
      <c r="C31" s="18"/>
      <c r="D31" s="51"/>
      <c r="E31" s="51"/>
      <c r="F31" s="51"/>
      <c r="G31" s="51"/>
      <c r="H31" s="51"/>
      <c r="I31" s="51"/>
      <c r="J31" s="19"/>
      <c r="K31" s="19"/>
      <c r="L31" s="19"/>
      <c r="M31" s="19"/>
      <c r="N31" s="19"/>
      <c r="O31" s="19"/>
      <c r="P31" s="19"/>
      <c r="Q31" s="14"/>
    </row>
    <row r="32" spans="2:17" x14ac:dyDescent="0.45">
      <c r="B32" s="18">
        <f t="shared" si="0"/>
        <v>24</v>
      </c>
      <c r="C32" s="18"/>
      <c r="D32" s="51"/>
      <c r="E32" s="51"/>
      <c r="F32" s="51"/>
      <c r="G32" s="51"/>
      <c r="H32" s="51"/>
      <c r="I32" s="51"/>
      <c r="J32" s="19"/>
      <c r="K32" s="19"/>
      <c r="L32" s="19"/>
      <c r="M32" s="19"/>
      <c r="N32" s="19"/>
      <c r="O32" s="19"/>
      <c r="P32" s="19"/>
      <c r="Q32" s="14"/>
    </row>
    <row r="33" spans="2:17" x14ac:dyDescent="0.45">
      <c r="B33" s="18">
        <f t="shared" si="0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/>
    </row>
    <row r="34" spans="2:17" x14ac:dyDescent="0.45">
      <c r="B34" s="18">
        <f t="shared" si="0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/>
    </row>
    <row r="35" spans="2:17" x14ac:dyDescent="0.45">
      <c r="B35" s="18">
        <f t="shared" si="0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/>
    </row>
    <row r="36" spans="2:17" x14ac:dyDescent="0.45">
      <c r="B36" s="18">
        <f t="shared" si="0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/>
    </row>
    <row r="37" spans="2:17" x14ac:dyDescent="0.45">
      <c r="B37" s="18">
        <f t="shared" si="0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/>
    </row>
    <row r="38" spans="2:17" x14ac:dyDescent="0.45">
      <c r="B38" s="18">
        <f t="shared" si="0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/>
    </row>
    <row r="39" spans="2:17" x14ac:dyDescent="0.45">
      <c r="B39" s="18">
        <f t="shared" si="0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/>
    </row>
    <row r="40" spans="2:17" x14ac:dyDescent="0.45">
      <c r="B40" s="18">
        <f t="shared" si="0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/>
    </row>
    <row r="41" spans="2:17" x14ac:dyDescent="0.45">
      <c r="B41" s="18">
        <f t="shared" si="0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/>
    </row>
    <row r="42" spans="2:17" x14ac:dyDescent="0.45">
      <c r="B42" s="18">
        <f t="shared" si="0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/>
    </row>
    <row r="43" spans="2:17" x14ac:dyDescent="0.45">
      <c r="B43" s="18">
        <f t="shared" si="0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/>
    </row>
    <row r="44" spans="2:17" x14ac:dyDescent="0.45">
      <c r="B44" s="18">
        <f t="shared" si="0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/>
    </row>
    <row r="45" spans="2:17" x14ac:dyDescent="0.45">
      <c r="B45" s="18">
        <f t="shared" si="0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/>
    </row>
    <row r="46" spans="2:17" x14ac:dyDescent="0.45">
      <c r="B46" s="18">
        <f t="shared" si="0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/>
    </row>
    <row r="47" spans="2:17" x14ac:dyDescent="0.45">
      <c r="B47" s="18">
        <f t="shared" si="0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/>
    </row>
    <row r="48" spans="2:17" x14ac:dyDescent="0.45">
      <c r="B48" s="18">
        <f t="shared" si="0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/>
    </row>
    <row r="49" spans="2:17" x14ac:dyDescent="0.45">
      <c r="B49" s="18">
        <f t="shared" si="0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/>
    </row>
    <row r="50" spans="2:17" x14ac:dyDescent="0.45">
      <c r="B50" s="18">
        <f t="shared" si="0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/>
    </row>
    <row r="51" spans="2:17" x14ac:dyDescent="0.45">
      <c r="B51" s="18">
        <f t="shared" si="0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/>
    </row>
    <row r="52" spans="2:17" x14ac:dyDescent="0.45">
      <c r="B52" s="18">
        <f t="shared" si="0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/>
    </row>
    <row r="53" spans="2:17" x14ac:dyDescent="0.45">
      <c r="B53" s="18">
        <f t="shared" si="0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/>
    </row>
    <row r="54" spans="2:17" x14ac:dyDescent="0.45">
      <c r="C54" s="37"/>
      <c r="D54" s="37"/>
      <c r="E54" s="17"/>
      <c r="H54" s="41" t="s">
        <v>19</v>
      </c>
      <c r="I54" s="41"/>
      <c r="J54" s="23">
        <f>COUNTIF(J9:J53,"&gt;=70")</f>
        <v>16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16</v>
      </c>
    </row>
    <row r="55" spans="2:17" x14ac:dyDescent="0.45">
      <c r="C55" s="37"/>
      <c r="D55" s="37"/>
      <c r="E55" s="21"/>
      <c r="H55" s="42" t="s">
        <v>20</v>
      </c>
      <c r="I55" s="42"/>
      <c r="J55" s="24">
        <f>COUNTIF(J9:J53,"&lt;70")</f>
        <v>1</v>
      </c>
      <c r="K55" s="24">
        <f t="shared" ref="K55:Q55" si="3">COUNTIF(K9:K53,"&lt;70")</f>
        <v>17</v>
      </c>
      <c r="L55" s="24">
        <f t="shared" si="3"/>
        <v>17</v>
      </c>
      <c r="M55" s="24">
        <f t="shared" si="3"/>
        <v>17</v>
      </c>
      <c r="N55" s="24">
        <f t="shared" si="3"/>
        <v>17</v>
      </c>
      <c r="O55" s="24">
        <f t="shared" si="3"/>
        <v>17</v>
      </c>
      <c r="P55" s="24">
        <f t="shared" si="3"/>
        <v>17</v>
      </c>
      <c r="Q55" s="24">
        <f t="shared" si="3"/>
        <v>1</v>
      </c>
    </row>
    <row r="56" spans="2:17" x14ac:dyDescent="0.45">
      <c r="C56" s="37"/>
      <c r="D56" s="37"/>
      <c r="E56" s="37"/>
      <c r="H56" s="42" t="s">
        <v>21</v>
      </c>
      <c r="I56" s="42"/>
      <c r="J56" s="24">
        <f>COUNT(J9:J53)</f>
        <v>17</v>
      </c>
      <c r="K56" s="24">
        <f t="shared" ref="K56:Q56" si="4">COUNT(K9:K53)</f>
        <v>17</v>
      </c>
      <c r="L56" s="24">
        <f t="shared" si="4"/>
        <v>17</v>
      </c>
      <c r="M56" s="24">
        <f t="shared" si="4"/>
        <v>17</v>
      </c>
      <c r="N56" s="24">
        <f t="shared" si="4"/>
        <v>17</v>
      </c>
      <c r="O56" s="24">
        <f t="shared" si="4"/>
        <v>17</v>
      </c>
      <c r="P56" s="24">
        <f t="shared" si="4"/>
        <v>17</v>
      </c>
      <c r="Q56" s="24">
        <f t="shared" si="4"/>
        <v>17</v>
      </c>
    </row>
    <row r="57" spans="2:17" x14ac:dyDescent="0.45">
      <c r="C57" s="37"/>
      <c r="D57" s="37"/>
      <c r="E57" s="17"/>
      <c r="F57" s="12"/>
      <c r="H57" s="43" t="s">
        <v>16</v>
      </c>
      <c r="I57" s="43"/>
      <c r="J57" s="25">
        <f>J54/J56</f>
        <v>0.94117647058823528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0.94117647058823528</v>
      </c>
    </row>
    <row r="58" spans="2:17" x14ac:dyDescent="0.45">
      <c r="C58" s="37"/>
      <c r="D58" s="37"/>
      <c r="E58" s="17"/>
      <c r="F58" s="12"/>
      <c r="H58" s="43" t="s">
        <v>17</v>
      </c>
      <c r="I58" s="43"/>
      <c r="J58" s="25">
        <f>J55/J56</f>
        <v>5.8823529411764705E-2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5.8823529411764705E-2</v>
      </c>
    </row>
    <row r="59" spans="2:17" x14ac:dyDescent="0.45">
      <c r="C59" s="37"/>
      <c r="D59" s="37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4"/>
      <c r="K61" s="44"/>
      <c r="L61" s="44"/>
      <c r="M61" s="44"/>
      <c r="N61" s="44"/>
      <c r="O61" s="44"/>
      <c r="P61" s="44"/>
    </row>
    <row r="62" spans="2:17" x14ac:dyDescent="0.4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J34" sqref="J3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4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45">
      <c r="C4" t="s">
        <v>0</v>
      </c>
      <c r="D4" s="45" t="s">
        <v>136</v>
      </c>
      <c r="E4" s="45"/>
      <c r="F4" s="45"/>
      <c r="G4" s="45"/>
      <c r="I4" t="s">
        <v>1</v>
      </c>
      <c r="J4" s="47" t="s">
        <v>137</v>
      </c>
      <c r="K4" s="47"/>
      <c r="M4" t="s">
        <v>2</v>
      </c>
      <c r="N4" s="46">
        <v>45009</v>
      </c>
      <c r="O4" s="46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7" t="s">
        <v>24</v>
      </c>
      <c r="E6" s="47"/>
      <c r="F6" s="47"/>
      <c r="G6" s="47"/>
      <c r="I6" s="38" t="s">
        <v>22</v>
      </c>
      <c r="J6" s="38"/>
      <c r="K6" s="39" t="s">
        <v>199</v>
      </c>
      <c r="L6" s="39"/>
      <c r="M6" s="39"/>
      <c r="N6" s="39"/>
      <c r="O6" s="39"/>
      <c r="P6" s="39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32" t="s">
        <v>138</v>
      </c>
      <c r="D9" s="55" t="s">
        <v>166</v>
      </c>
      <c r="E9" s="55"/>
      <c r="F9" s="55"/>
      <c r="G9" s="55"/>
      <c r="H9" s="55"/>
      <c r="I9" s="55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33">
        <v>100</v>
      </c>
    </row>
    <row r="10" spans="2:18" x14ac:dyDescent="0.45">
      <c r="B10" s="18">
        <f>B9+1</f>
        <v>2</v>
      </c>
      <c r="C10" s="32" t="s">
        <v>139</v>
      </c>
      <c r="D10" s="55" t="s">
        <v>167</v>
      </c>
      <c r="E10" s="55"/>
      <c r="F10" s="55"/>
      <c r="G10" s="55"/>
      <c r="H10" s="55"/>
      <c r="I10" s="55"/>
      <c r="J10" s="33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33">
        <v>100</v>
      </c>
    </row>
    <row r="11" spans="2:18" x14ac:dyDescent="0.45">
      <c r="B11" s="18">
        <f t="shared" ref="B11:B51" si="0">B10+1</f>
        <v>3</v>
      </c>
      <c r="C11" s="32" t="s">
        <v>140</v>
      </c>
      <c r="D11" s="55" t="s">
        <v>168</v>
      </c>
      <c r="E11" s="55"/>
      <c r="F11" s="55"/>
      <c r="G11" s="55"/>
      <c r="H11" s="55"/>
      <c r="I11" s="55"/>
      <c r="J11" s="33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33">
        <v>100</v>
      </c>
    </row>
    <row r="12" spans="2:18" x14ac:dyDescent="0.45">
      <c r="B12" s="18">
        <f t="shared" si="0"/>
        <v>4</v>
      </c>
      <c r="C12" s="32" t="s">
        <v>141</v>
      </c>
      <c r="D12" s="55" t="s">
        <v>169</v>
      </c>
      <c r="E12" s="55"/>
      <c r="F12" s="55"/>
      <c r="G12" s="55"/>
      <c r="H12" s="55"/>
      <c r="I12" s="55"/>
      <c r="J12" s="33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33">
        <v>100</v>
      </c>
    </row>
    <row r="13" spans="2:18" x14ac:dyDescent="0.45">
      <c r="B13" s="18">
        <f t="shared" si="0"/>
        <v>5</v>
      </c>
      <c r="C13" s="32" t="s">
        <v>142</v>
      </c>
      <c r="D13" s="55" t="s">
        <v>170</v>
      </c>
      <c r="E13" s="55"/>
      <c r="F13" s="55"/>
      <c r="G13" s="55"/>
      <c r="H13" s="55"/>
      <c r="I13" s="55"/>
      <c r="J13" s="33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33">
        <v>100</v>
      </c>
    </row>
    <row r="14" spans="2:18" x14ac:dyDescent="0.45">
      <c r="B14" s="18">
        <f t="shared" si="0"/>
        <v>6</v>
      </c>
      <c r="C14" s="32" t="s">
        <v>143</v>
      </c>
      <c r="D14" s="55" t="s">
        <v>171</v>
      </c>
      <c r="E14" s="55"/>
      <c r="F14" s="55"/>
      <c r="G14" s="55"/>
      <c r="H14" s="55"/>
      <c r="I14" s="55"/>
      <c r="J14" s="33">
        <v>90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33">
        <v>90</v>
      </c>
    </row>
    <row r="15" spans="2:18" x14ac:dyDescent="0.45">
      <c r="B15" s="18">
        <f t="shared" si="0"/>
        <v>7</v>
      </c>
      <c r="C15" s="32" t="s">
        <v>144</v>
      </c>
      <c r="D15" s="55" t="s">
        <v>172</v>
      </c>
      <c r="E15" s="55"/>
      <c r="F15" s="55"/>
      <c r="G15" s="55"/>
      <c r="H15" s="55"/>
      <c r="I15" s="55"/>
      <c r="J15" s="33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33">
        <v>100</v>
      </c>
    </row>
    <row r="16" spans="2:18" x14ac:dyDescent="0.45">
      <c r="B16" s="18">
        <f t="shared" si="0"/>
        <v>8</v>
      </c>
      <c r="C16" s="32" t="s">
        <v>145</v>
      </c>
      <c r="D16" s="55" t="s">
        <v>173</v>
      </c>
      <c r="E16" s="55"/>
      <c r="F16" s="55"/>
      <c r="G16" s="55"/>
      <c r="H16" s="55"/>
      <c r="I16" s="55"/>
      <c r="J16" s="33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33">
        <v>100</v>
      </c>
    </row>
    <row r="17" spans="2:17" x14ac:dyDescent="0.45">
      <c r="B17" s="18">
        <f t="shared" si="0"/>
        <v>9</v>
      </c>
      <c r="C17" s="32" t="s">
        <v>146</v>
      </c>
      <c r="D17" s="55" t="s">
        <v>174</v>
      </c>
      <c r="E17" s="55"/>
      <c r="F17" s="55"/>
      <c r="G17" s="55"/>
      <c r="H17" s="55"/>
      <c r="I17" s="55"/>
      <c r="J17" s="33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3">
        <v>100</v>
      </c>
    </row>
    <row r="18" spans="2:17" x14ac:dyDescent="0.45">
      <c r="B18" s="18">
        <f t="shared" si="0"/>
        <v>10</v>
      </c>
      <c r="C18" s="32" t="s">
        <v>147</v>
      </c>
      <c r="D18" s="55" t="s">
        <v>175</v>
      </c>
      <c r="E18" s="55"/>
      <c r="F18" s="55"/>
      <c r="G18" s="55"/>
      <c r="H18" s="55"/>
      <c r="I18" s="55"/>
      <c r="J18" s="33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33">
        <v>100</v>
      </c>
    </row>
    <row r="19" spans="2:17" x14ac:dyDescent="0.45">
      <c r="B19" s="18">
        <f t="shared" si="0"/>
        <v>11</v>
      </c>
      <c r="C19" s="32" t="s">
        <v>148</v>
      </c>
      <c r="D19" s="55" t="s">
        <v>176</v>
      </c>
      <c r="E19" s="55"/>
      <c r="F19" s="55"/>
      <c r="G19" s="55"/>
      <c r="H19" s="55"/>
      <c r="I19" s="55"/>
      <c r="J19" s="33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3"/>
    </row>
    <row r="20" spans="2:17" x14ac:dyDescent="0.45">
      <c r="B20" s="18">
        <f t="shared" si="0"/>
        <v>12</v>
      </c>
      <c r="C20" s="32" t="s">
        <v>149</v>
      </c>
      <c r="D20" s="55" t="s">
        <v>177</v>
      </c>
      <c r="E20" s="55"/>
      <c r="F20" s="55"/>
      <c r="G20" s="55"/>
      <c r="H20" s="55"/>
      <c r="I20" s="55"/>
      <c r="J20" s="33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33">
        <v>90</v>
      </c>
    </row>
    <row r="21" spans="2:17" x14ac:dyDescent="0.45">
      <c r="B21" s="18">
        <v>13</v>
      </c>
      <c r="C21" s="32" t="s">
        <v>39</v>
      </c>
      <c r="D21" s="55" t="s">
        <v>76</v>
      </c>
      <c r="E21" s="55"/>
      <c r="F21" s="55"/>
      <c r="G21" s="55"/>
      <c r="H21" s="55"/>
      <c r="I21" s="55"/>
      <c r="J21" s="33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3">
        <v>100</v>
      </c>
    </row>
    <row r="22" spans="2:17" x14ac:dyDescent="0.45">
      <c r="B22" s="18">
        <v>14</v>
      </c>
      <c r="C22" s="32" t="s">
        <v>150</v>
      </c>
      <c r="D22" s="55" t="s">
        <v>178</v>
      </c>
      <c r="E22" s="55"/>
      <c r="F22" s="55"/>
      <c r="G22" s="55"/>
      <c r="H22" s="55"/>
      <c r="I22" s="55"/>
      <c r="J22" s="33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33">
        <v>100</v>
      </c>
    </row>
    <row r="23" spans="2:17" x14ac:dyDescent="0.45">
      <c r="B23" s="18">
        <f t="shared" si="0"/>
        <v>15</v>
      </c>
      <c r="C23" s="32" t="s">
        <v>151</v>
      </c>
      <c r="D23" s="55" t="s">
        <v>179</v>
      </c>
      <c r="E23" s="55"/>
      <c r="F23" s="55"/>
      <c r="G23" s="55"/>
      <c r="H23" s="55"/>
      <c r="I23" s="55"/>
      <c r="J23" s="33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33">
        <v>80</v>
      </c>
    </row>
    <row r="24" spans="2:17" x14ac:dyDescent="0.45">
      <c r="B24" s="18">
        <f t="shared" si="0"/>
        <v>16</v>
      </c>
      <c r="C24" s="32" t="s">
        <v>152</v>
      </c>
      <c r="D24" s="55" t="s">
        <v>180</v>
      </c>
      <c r="E24" s="55"/>
      <c r="F24" s="55"/>
      <c r="G24" s="55"/>
      <c r="H24" s="55"/>
      <c r="I24" s="55"/>
      <c r="J24" s="33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33"/>
    </row>
    <row r="25" spans="2:17" x14ac:dyDescent="0.45">
      <c r="B25" s="18">
        <f t="shared" si="0"/>
        <v>17</v>
      </c>
      <c r="C25" s="32" t="s">
        <v>153</v>
      </c>
      <c r="D25" s="55" t="s">
        <v>181</v>
      </c>
      <c r="E25" s="55"/>
      <c r="F25" s="55"/>
      <c r="G25" s="55"/>
      <c r="H25" s="55"/>
      <c r="I25" s="55"/>
      <c r="J25" s="33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33">
        <v>100</v>
      </c>
    </row>
    <row r="26" spans="2:17" x14ac:dyDescent="0.45">
      <c r="B26" s="18">
        <f t="shared" si="0"/>
        <v>18</v>
      </c>
      <c r="C26" s="32" t="s">
        <v>154</v>
      </c>
      <c r="D26" s="55" t="s">
        <v>182</v>
      </c>
      <c r="E26" s="55"/>
      <c r="F26" s="55"/>
      <c r="G26" s="55"/>
      <c r="H26" s="55"/>
      <c r="I26" s="55"/>
      <c r="J26" s="33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33">
        <v>100</v>
      </c>
    </row>
    <row r="27" spans="2:17" x14ac:dyDescent="0.45">
      <c r="B27" s="18">
        <f t="shared" si="0"/>
        <v>19</v>
      </c>
      <c r="C27" s="32" t="s">
        <v>155</v>
      </c>
      <c r="D27" s="55" t="s">
        <v>183</v>
      </c>
      <c r="E27" s="55"/>
      <c r="F27" s="55"/>
      <c r="G27" s="55"/>
      <c r="H27" s="55"/>
      <c r="I27" s="55"/>
      <c r="J27" s="33">
        <v>100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33">
        <v>100</v>
      </c>
    </row>
    <row r="28" spans="2:17" x14ac:dyDescent="0.45">
      <c r="B28" s="18">
        <v>20</v>
      </c>
      <c r="C28" s="32" t="s">
        <v>156</v>
      </c>
      <c r="D28" s="55" t="s">
        <v>184</v>
      </c>
      <c r="E28" s="55"/>
      <c r="F28" s="55"/>
      <c r="G28" s="55"/>
      <c r="H28" s="55"/>
      <c r="I28" s="55"/>
      <c r="J28" s="33">
        <v>100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33">
        <v>100</v>
      </c>
    </row>
    <row r="29" spans="2:17" x14ac:dyDescent="0.45">
      <c r="B29" s="18">
        <f t="shared" si="0"/>
        <v>21</v>
      </c>
      <c r="C29" s="32" t="s">
        <v>157</v>
      </c>
      <c r="D29" s="55" t="s">
        <v>185</v>
      </c>
      <c r="E29" s="55"/>
      <c r="F29" s="55"/>
      <c r="G29" s="55"/>
      <c r="H29" s="55"/>
      <c r="I29" s="55"/>
      <c r="J29" s="33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33">
        <v>100</v>
      </c>
    </row>
    <row r="30" spans="2:17" x14ac:dyDescent="0.45">
      <c r="B30" s="18">
        <f t="shared" si="0"/>
        <v>22</v>
      </c>
      <c r="C30" s="32" t="s">
        <v>158</v>
      </c>
      <c r="D30" s="55" t="s">
        <v>186</v>
      </c>
      <c r="E30" s="55"/>
      <c r="F30" s="55"/>
      <c r="G30" s="55"/>
      <c r="H30" s="55"/>
      <c r="I30" s="55"/>
      <c r="J30" s="33">
        <v>100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100</v>
      </c>
    </row>
    <row r="31" spans="2:17" x14ac:dyDescent="0.45">
      <c r="B31" s="18">
        <f t="shared" si="0"/>
        <v>23</v>
      </c>
      <c r="C31" s="32" t="s">
        <v>159</v>
      </c>
      <c r="D31" s="55" t="s">
        <v>187</v>
      </c>
      <c r="E31" s="55"/>
      <c r="F31" s="55"/>
      <c r="G31" s="55"/>
      <c r="H31" s="55"/>
      <c r="I31" s="55"/>
      <c r="J31" s="33">
        <v>100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100</v>
      </c>
    </row>
    <row r="32" spans="2:17" x14ac:dyDescent="0.45">
      <c r="B32" s="18">
        <f t="shared" si="0"/>
        <v>24</v>
      </c>
      <c r="C32" s="32" t="s">
        <v>160</v>
      </c>
      <c r="D32" s="55" t="s">
        <v>188</v>
      </c>
      <c r="E32" s="55"/>
      <c r="F32" s="55"/>
      <c r="G32" s="55"/>
      <c r="H32" s="55"/>
      <c r="I32" s="55"/>
      <c r="J32" s="33">
        <v>100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100</v>
      </c>
    </row>
    <row r="33" spans="2:17" x14ac:dyDescent="0.45">
      <c r="B33" s="18">
        <f t="shared" si="0"/>
        <v>25</v>
      </c>
      <c r="C33" s="32" t="s">
        <v>161</v>
      </c>
      <c r="D33" s="55" t="s">
        <v>189</v>
      </c>
      <c r="E33" s="55"/>
      <c r="F33" s="55"/>
      <c r="G33" s="55"/>
      <c r="H33" s="55"/>
      <c r="I33" s="55"/>
      <c r="J33" s="33">
        <v>100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100</v>
      </c>
    </row>
    <row r="34" spans="2:17" x14ac:dyDescent="0.45">
      <c r="B34" s="18">
        <f t="shared" si="0"/>
        <v>26</v>
      </c>
      <c r="C34" s="32" t="s">
        <v>162</v>
      </c>
      <c r="D34" s="55" t="s">
        <v>190</v>
      </c>
      <c r="E34" s="55"/>
      <c r="F34" s="55"/>
      <c r="G34" s="55"/>
      <c r="H34" s="55"/>
      <c r="I34" s="55"/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/>
    </row>
    <row r="35" spans="2:17" x14ac:dyDescent="0.45">
      <c r="B35" s="18">
        <f t="shared" si="0"/>
        <v>27</v>
      </c>
      <c r="C35" s="32" t="s">
        <v>163</v>
      </c>
      <c r="D35" s="55" t="s">
        <v>191</v>
      </c>
      <c r="E35" s="55"/>
      <c r="F35" s="55"/>
      <c r="G35" s="55"/>
      <c r="H35" s="55"/>
      <c r="I35" s="55"/>
      <c r="J35" s="33">
        <v>100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100</v>
      </c>
    </row>
    <row r="36" spans="2:17" x14ac:dyDescent="0.45">
      <c r="B36" s="18">
        <f t="shared" si="0"/>
        <v>28</v>
      </c>
      <c r="C36" s="32" t="s">
        <v>164</v>
      </c>
      <c r="D36" s="55" t="s">
        <v>192</v>
      </c>
      <c r="E36" s="55"/>
      <c r="F36" s="55"/>
      <c r="G36" s="55"/>
      <c r="H36" s="55"/>
      <c r="I36" s="55"/>
      <c r="J36" s="33">
        <v>100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100</v>
      </c>
    </row>
    <row r="37" spans="2:17" x14ac:dyDescent="0.45">
      <c r="B37" s="18">
        <f t="shared" si="0"/>
        <v>29</v>
      </c>
      <c r="C37" s="32" t="s">
        <v>165</v>
      </c>
      <c r="D37" s="55" t="s">
        <v>193</v>
      </c>
      <c r="E37" s="55"/>
      <c r="F37" s="55"/>
      <c r="G37" s="55"/>
      <c r="H37" s="55"/>
      <c r="I37" s="55"/>
      <c r="J37" s="33">
        <v>100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100</v>
      </c>
    </row>
    <row r="38" spans="2:17" x14ac:dyDescent="0.45">
      <c r="B38" s="18">
        <f t="shared" si="0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ref="Q30:Q46" si="1">SUM(J38:P38)/7</f>
        <v>0</v>
      </c>
    </row>
    <row r="39" spans="2:17" x14ac:dyDescent="0.45">
      <c r="B39" s="18">
        <f t="shared" si="0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9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9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45">
      <c r="B48" s="18">
        <f t="shared" si="0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45">
      <c r="B49" s="18">
        <f t="shared" si="0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45">
      <c r="B50" s="18">
        <f t="shared" si="0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22"/>
      <c r="D51" s="52"/>
      <c r="E51" s="53"/>
      <c r="F51" s="53"/>
      <c r="G51" s="53"/>
      <c r="H51" s="53"/>
      <c r="I51" s="54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45">
      <c r="C52" s="37"/>
      <c r="D52" s="37"/>
      <c r="E52" s="17"/>
      <c r="H52" s="41" t="s">
        <v>19</v>
      </c>
      <c r="I52" s="41"/>
      <c r="J52" s="23">
        <v>26</v>
      </c>
      <c r="K52" s="23">
        <f t="shared" ref="K52:P52" si="3">COUNTIF(K9:K51,"&gt;=70")</f>
        <v>0</v>
      </c>
      <c r="L52" s="23">
        <f t="shared" si="3"/>
        <v>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26</v>
      </c>
    </row>
    <row r="53" spans="2:17" x14ac:dyDescent="0.45">
      <c r="C53" s="37"/>
      <c r="D53" s="37"/>
      <c r="E53" s="21"/>
      <c r="H53" s="42" t="s">
        <v>20</v>
      </c>
      <c r="I53" s="42"/>
      <c r="J53" s="24">
        <v>3</v>
      </c>
      <c r="K53" s="24">
        <f t="shared" ref="J53:P53" si="4">COUNTIF(K9:K51,"&lt;70")</f>
        <v>29</v>
      </c>
      <c r="L53" s="24">
        <f t="shared" si="4"/>
        <v>29</v>
      </c>
      <c r="M53" s="24">
        <f t="shared" si="4"/>
        <v>29</v>
      </c>
      <c r="N53" s="24">
        <f t="shared" si="4"/>
        <v>29</v>
      </c>
      <c r="O53" s="24">
        <f t="shared" si="4"/>
        <v>29</v>
      </c>
      <c r="P53" s="24">
        <f t="shared" si="4"/>
        <v>29</v>
      </c>
      <c r="Q53" s="24">
        <v>3</v>
      </c>
    </row>
    <row r="54" spans="2:17" x14ac:dyDescent="0.45">
      <c r="C54" s="37"/>
      <c r="D54" s="37"/>
      <c r="E54" s="37"/>
      <c r="H54" s="42" t="s">
        <v>21</v>
      </c>
      <c r="I54" s="42"/>
      <c r="J54" s="24">
        <v>29</v>
      </c>
      <c r="K54" s="24">
        <f t="shared" ref="K54:P54" si="5">COUNT(K9:K51)</f>
        <v>29</v>
      </c>
      <c r="L54" s="24">
        <f t="shared" si="5"/>
        <v>29</v>
      </c>
      <c r="M54" s="24">
        <f t="shared" si="5"/>
        <v>29</v>
      </c>
      <c r="N54" s="24">
        <f t="shared" si="5"/>
        <v>29</v>
      </c>
      <c r="O54" s="24">
        <f t="shared" si="5"/>
        <v>29</v>
      </c>
      <c r="P54" s="24">
        <f t="shared" si="5"/>
        <v>29</v>
      </c>
      <c r="Q54" s="24">
        <v>29</v>
      </c>
    </row>
    <row r="55" spans="2:17" x14ac:dyDescent="0.45">
      <c r="C55" s="37"/>
      <c r="D55" s="37"/>
      <c r="E55" s="17"/>
      <c r="F55" s="12"/>
      <c r="H55" s="43" t="s">
        <v>16</v>
      </c>
      <c r="I55" s="43"/>
      <c r="J55" s="29">
        <v>0.9</v>
      </c>
      <c r="K55" s="26">
        <f t="shared" ref="K55:Q55" si="6">K52/K54</f>
        <v>0</v>
      </c>
      <c r="L55" s="26">
        <f t="shared" si="6"/>
        <v>0</v>
      </c>
      <c r="M55" s="26">
        <f t="shared" si="6"/>
        <v>0</v>
      </c>
      <c r="N55" s="26">
        <f t="shared" si="6"/>
        <v>0</v>
      </c>
      <c r="O55" s="26">
        <f t="shared" si="6"/>
        <v>0</v>
      </c>
      <c r="P55" s="26">
        <f t="shared" si="6"/>
        <v>0</v>
      </c>
      <c r="Q55" s="26">
        <f t="shared" si="6"/>
        <v>0.89655172413793105</v>
      </c>
    </row>
    <row r="56" spans="2:17" x14ac:dyDescent="0.45">
      <c r="C56" s="37"/>
      <c r="D56" s="37"/>
      <c r="E56" s="17"/>
      <c r="F56" s="12"/>
      <c r="H56" s="43" t="s">
        <v>17</v>
      </c>
      <c r="I56" s="43"/>
      <c r="J56" s="25">
        <f>J53/J54</f>
        <v>0.10344827586206896</v>
      </c>
      <c r="K56" s="25">
        <f t="shared" ref="K56:Q56" si="7">K53/K54</f>
        <v>1</v>
      </c>
      <c r="L56" s="26">
        <f t="shared" si="7"/>
        <v>1</v>
      </c>
      <c r="M56" s="26">
        <f t="shared" si="7"/>
        <v>1</v>
      </c>
      <c r="N56" s="26">
        <f t="shared" si="7"/>
        <v>1</v>
      </c>
      <c r="O56" s="26">
        <f t="shared" si="7"/>
        <v>1</v>
      </c>
      <c r="P56" s="26">
        <f t="shared" si="7"/>
        <v>1</v>
      </c>
      <c r="Q56" s="26">
        <f t="shared" si="7"/>
        <v>0.10344827586206896</v>
      </c>
    </row>
    <row r="57" spans="2:17" x14ac:dyDescent="0.45">
      <c r="C57" s="37"/>
      <c r="D57" s="37"/>
      <c r="E57" s="21"/>
      <c r="F57" s="12"/>
    </row>
    <row r="58" spans="2:17" x14ac:dyDescent="0.45">
      <c r="C58" s="17"/>
      <c r="D58" s="17"/>
      <c r="E58" s="21"/>
      <c r="F58" s="12"/>
    </row>
    <row r="59" spans="2:17" x14ac:dyDescent="0.45">
      <c r="J59" s="44"/>
      <c r="K59" s="44"/>
      <c r="L59" s="44"/>
      <c r="M59" s="44"/>
      <c r="N59" s="44"/>
      <c r="O59" s="44"/>
      <c r="P59" s="44"/>
    </row>
    <row r="60" spans="2:17" x14ac:dyDescent="0.45">
      <c r="J60" s="36" t="s">
        <v>18</v>
      </c>
      <c r="K60" s="36"/>
      <c r="L60" s="36"/>
      <c r="M60" s="36"/>
      <c r="N60" s="36"/>
      <c r="O60" s="36"/>
      <c r="P60" s="36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8" zoomScale="84" zoomScaleNormal="84" workbookViewId="0">
      <selection activeCell="K6" sqref="K6:P6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50" t="s">
        <v>25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4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45">
      <c r="C4" t="s">
        <v>0</v>
      </c>
      <c r="D4" s="45" t="s">
        <v>194</v>
      </c>
      <c r="E4" s="45"/>
      <c r="F4" s="45"/>
      <c r="G4" s="45"/>
      <c r="I4" t="s">
        <v>1</v>
      </c>
      <c r="J4" s="47" t="s">
        <v>137</v>
      </c>
      <c r="K4" s="47"/>
      <c r="M4" t="s">
        <v>2</v>
      </c>
      <c r="N4" s="46">
        <v>45009</v>
      </c>
      <c r="O4" s="46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7" t="s">
        <v>24</v>
      </c>
      <c r="E6" s="47"/>
      <c r="F6" s="47"/>
      <c r="G6" s="47"/>
      <c r="I6" s="38" t="s">
        <v>22</v>
      </c>
      <c r="J6" s="38"/>
      <c r="K6" s="39" t="s">
        <v>199</v>
      </c>
      <c r="L6" s="39"/>
      <c r="M6" s="39"/>
      <c r="N6" s="39"/>
      <c r="O6" s="39"/>
      <c r="P6" s="39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32" t="s">
        <v>139</v>
      </c>
      <c r="D9" s="55" t="s">
        <v>195</v>
      </c>
      <c r="E9" s="55"/>
      <c r="F9" s="55"/>
      <c r="G9" s="55"/>
      <c r="H9" s="55"/>
      <c r="I9" s="55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33">
        <v>100</v>
      </c>
    </row>
    <row r="10" spans="2:18" x14ac:dyDescent="0.45">
      <c r="B10" s="18">
        <f>B9+1</f>
        <v>2</v>
      </c>
      <c r="C10" s="32" t="s">
        <v>140</v>
      </c>
      <c r="D10" s="55" t="s">
        <v>168</v>
      </c>
      <c r="E10" s="55"/>
      <c r="F10" s="55"/>
      <c r="G10" s="55"/>
      <c r="H10" s="55"/>
      <c r="I10" s="55"/>
      <c r="J10" s="33">
        <v>100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33">
        <v>100</v>
      </c>
    </row>
    <row r="11" spans="2:18" x14ac:dyDescent="0.45">
      <c r="B11" s="18">
        <f t="shared" ref="B11:B53" si="0">B10+1</f>
        <v>3</v>
      </c>
      <c r="C11" s="32" t="s">
        <v>141</v>
      </c>
      <c r="D11" s="55" t="s">
        <v>196</v>
      </c>
      <c r="E11" s="55"/>
      <c r="F11" s="55"/>
      <c r="G11" s="55"/>
      <c r="H11" s="55"/>
      <c r="I11" s="55"/>
      <c r="J11" s="33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33">
        <v>100</v>
      </c>
    </row>
    <row r="12" spans="2:18" x14ac:dyDescent="0.45">
      <c r="B12" s="18">
        <f t="shared" si="0"/>
        <v>4</v>
      </c>
      <c r="C12" s="32" t="s">
        <v>142</v>
      </c>
      <c r="D12" s="55" t="s">
        <v>197</v>
      </c>
      <c r="E12" s="55"/>
      <c r="F12" s="55"/>
      <c r="G12" s="55"/>
      <c r="H12" s="55"/>
      <c r="I12" s="55"/>
      <c r="J12" s="33">
        <v>100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33">
        <v>100</v>
      </c>
    </row>
    <row r="13" spans="2:18" x14ac:dyDescent="0.45">
      <c r="B13" s="18">
        <f t="shared" si="0"/>
        <v>5</v>
      </c>
      <c r="C13" s="32" t="s">
        <v>143</v>
      </c>
      <c r="D13" s="55" t="s">
        <v>171</v>
      </c>
      <c r="E13" s="55"/>
      <c r="F13" s="55"/>
      <c r="G13" s="55"/>
      <c r="H13" s="55"/>
      <c r="I13" s="55"/>
      <c r="J13" s="33">
        <v>90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33">
        <v>90</v>
      </c>
    </row>
    <row r="14" spans="2:18" x14ac:dyDescent="0.45">
      <c r="B14" s="18">
        <f t="shared" si="0"/>
        <v>6</v>
      </c>
      <c r="C14" s="32" t="s">
        <v>144</v>
      </c>
      <c r="D14" s="55" t="s">
        <v>172</v>
      </c>
      <c r="E14" s="55"/>
      <c r="F14" s="55"/>
      <c r="G14" s="55"/>
      <c r="H14" s="55"/>
      <c r="I14" s="55"/>
      <c r="J14" s="33">
        <v>100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33">
        <v>100</v>
      </c>
    </row>
    <row r="15" spans="2:18" x14ac:dyDescent="0.45">
      <c r="B15" s="18">
        <f t="shared" si="0"/>
        <v>7</v>
      </c>
      <c r="C15" s="32" t="s">
        <v>145</v>
      </c>
      <c r="D15" s="55" t="s">
        <v>173</v>
      </c>
      <c r="E15" s="55"/>
      <c r="F15" s="55"/>
      <c r="G15" s="55"/>
      <c r="H15" s="55"/>
      <c r="I15" s="55"/>
      <c r="J15" s="33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33">
        <v>100</v>
      </c>
    </row>
    <row r="16" spans="2:18" x14ac:dyDescent="0.45">
      <c r="B16" s="18">
        <f t="shared" si="0"/>
        <v>8</v>
      </c>
      <c r="C16" s="32" t="s">
        <v>146</v>
      </c>
      <c r="D16" s="55" t="s">
        <v>174</v>
      </c>
      <c r="E16" s="55"/>
      <c r="F16" s="55"/>
      <c r="G16" s="55"/>
      <c r="H16" s="55"/>
      <c r="I16" s="55"/>
      <c r="J16" s="33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33">
        <v>100</v>
      </c>
    </row>
    <row r="17" spans="2:17" x14ac:dyDescent="0.45">
      <c r="B17" s="18">
        <f t="shared" si="0"/>
        <v>9</v>
      </c>
      <c r="C17" s="32" t="s">
        <v>147</v>
      </c>
      <c r="D17" s="55" t="s">
        <v>175</v>
      </c>
      <c r="E17" s="55"/>
      <c r="F17" s="55"/>
      <c r="G17" s="55"/>
      <c r="H17" s="55"/>
      <c r="I17" s="55"/>
      <c r="J17" s="33">
        <v>90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33">
        <v>90</v>
      </c>
    </row>
    <row r="18" spans="2:17" x14ac:dyDescent="0.45">
      <c r="B18" s="18">
        <f t="shared" si="0"/>
        <v>10</v>
      </c>
      <c r="C18" s="32" t="s">
        <v>148</v>
      </c>
      <c r="D18" s="55" t="s">
        <v>176</v>
      </c>
      <c r="E18" s="55"/>
      <c r="F18" s="55"/>
      <c r="G18" s="55"/>
      <c r="H18" s="55"/>
      <c r="I18" s="55"/>
      <c r="J18" s="33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33">
        <v>0</v>
      </c>
    </row>
    <row r="19" spans="2:17" x14ac:dyDescent="0.45">
      <c r="B19" s="18">
        <f t="shared" si="0"/>
        <v>11</v>
      </c>
      <c r="C19" s="32" t="s">
        <v>149</v>
      </c>
      <c r="D19" s="55" t="s">
        <v>177</v>
      </c>
      <c r="E19" s="55"/>
      <c r="F19" s="55"/>
      <c r="G19" s="55"/>
      <c r="H19" s="55"/>
      <c r="I19" s="55"/>
      <c r="J19" s="33">
        <v>90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33">
        <v>90</v>
      </c>
    </row>
    <row r="20" spans="2:17" x14ac:dyDescent="0.45">
      <c r="B20" s="18">
        <f t="shared" si="0"/>
        <v>12</v>
      </c>
      <c r="C20" s="32" t="s">
        <v>150</v>
      </c>
      <c r="D20" s="55" t="s">
        <v>178</v>
      </c>
      <c r="E20" s="55"/>
      <c r="F20" s="55"/>
      <c r="G20" s="55"/>
      <c r="H20" s="55"/>
      <c r="I20" s="55"/>
      <c r="J20" s="33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33">
        <v>100</v>
      </c>
    </row>
    <row r="21" spans="2:17" x14ac:dyDescent="0.45">
      <c r="B21" s="18">
        <f t="shared" si="0"/>
        <v>13</v>
      </c>
      <c r="C21" s="32" t="s">
        <v>152</v>
      </c>
      <c r="D21" s="55" t="s">
        <v>180</v>
      </c>
      <c r="E21" s="55"/>
      <c r="F21" s="55"/>
      <c r="G21" s="55"/>
      <c r="H21" s="55"/>
      <c r="I21" s="55"/>
      <c r="J21" s="33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33">
        <v>0</v>
      </c>
    </row>
    <row r="22" spans="2:17" x14ac:dyDescent="0.45">
      <c r="B22" s="18">
        <f t="shared" si="0"/>
        <v>14</v>
      </c>
      <c r="C22" s="32" t="s">
        <v>153</v>
      </c>
      <c r="D22" s="55" t="s">
        <v>181</v>
      </c>
      <c r="E22" s="55"/>
      <c r="F22" s="55"/>
      <c r="G22" s="55"/>
      <c r="H22" s="55"/>
      <c r="I22" s="55"/>
      <c r="J22" s="33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33">
        <v>100</v>
      </c>
    </row>
    <row r="23" spans="2:17" x14ac:dyDescent="0.45">
      <c r="B23" s="18">
        <f t="shared" si="0"/>
        <v>15</v>
      </c>
      <c r="C23" s="32" t="s">
        <v>154</v>
      </c>
      <c r="D23" s="55" t="s">
        <v>182</v>
      </c>
      <c r="E23" s="55"/>
      <c r="F23" s="55"/>
      <c r="G23" s="55"/>
      <c r="H23" s="55"/>
      <c r="I23" s="55"/>
      <c r="J23" s="33">
        <v>90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33">
        <v>90</v>
      </c>
    </row>
    <row r="24" spans="2:17" x14ac:dyDescent="0.45">
      <c r="B24" s="18">
        <f t="shared" si="0"/>
        <v>16</v>
      </c>
      <c r="C24" s="32" t="s">
        <v>156</v>
      </c>
      <c r="D24" s="55" t="s">
        <v>184</v>
      </c>
      <c r="E24" s="55"/>
      <c r="F24" s="55"/>
      <c r="G24" s="55"/>
      <c r="H24" s="55"/>
      <c r="I24" s="55"/>
      <c r="J24" s="33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33">
        <v>100</v>
      </c>
    </row>
    <row r="25" spans="2:17" x14ac:dyDescent="0.45">
      <c r="B25" s="18">
        <f t="shared" si="0"/>
        <v>17</v>
      </c>
      <c r="C25" s="32" t="s">
        <v>157</v>
      </c>
      <c r="D25" s="55" t="s">
        <v>185</v>
      </c>
      <c r="E25" s="55"/>
      <c r="F25" s="55"/>
      <c r="G25" s="55"/>
      <c r="H25" s="55"/>
      <c r="I25" s="55"/>
      <c r="J25" s="33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33">
        <v>100</v>
      </c>
    </row>
    <row r="26" spans="2:17" x14ac:dyDescent="0.45">
      <c r="B26" s="18">
        <f t="shared" si="0"/>
        <v>18</v>
      </c>
      <c r="C26" s="32" t="s">
        <v>158</v>
      </c>
      <c r="D26" s="55" t="s">
        <v>186</v>
      </c>
      <c r="E26" s="55"/>
      <c r="F26" s="55"/>
      <c r="G26" s="55"/>
      <c r="H26" s="55"/>
      <c r="I26" s="55"/>
      <c r="J26" s="33">
        <v>100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100</v>
      </c>
    </row>
    <row r="27" spans="2:17" x14ac:dyDescent="0.45">
      <c r="B27" s="18">
        <f t="shared" si="0"/>
        <v>19</v>
      </c>
      <c r="C27" s="32" t="s">
        <v>159</v>
      </c>
      <c r="D27" s="55" t="s">
        <v>187</v>
      </c>
      <c r="E27" s="55"/>
      <c r="F27" s="55"/>
      <c r="G27" s="55"/>
      <c r="H27" s="55"/>
      <c r="I27" s="55"/>
      <c r="J27" s="33">
        <v>100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100</v>
      </c>
    </row>
    <row r="28" spans="2:17" x14ac:dyDescent="0.45">
      <c r="B28" s="18">
        <f t="shared" si="0"/>
        <v>20</v>
      </c>
      <c r="C28" s="32" t="s">
        <v>160</v>
      </c>
      <c r="D28" s="55" t="s">
        <v>188</v>
      </c>
      <c r="E28" s="55"/>
      <c r="F28" s="55"/>
      <c r="G28" s="55"/>
      <c r="H28" s="55"/>
      <c r="I28" s="55"/>
      <c r="J28" s="33">
        <v>100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100</v>
      </c>
    </row>
    <row r="29" spans="2:17" x14ac:dyDescent="0.45">
      <c r="B29" s="18">
        <f t="shared" si="0"/>
        <v>21</v>
      </c>
      <c r="C29" s="32" t="s">
        <v>161</v>
      </c>
      <c r="D29" s="55" t="s">
        <v>189</v>
      </c>
      <c r="E29" s="55"/>
      <c r="F29" s="55"/>
      <c r="G29" s="55"/>
      <c r="H29" s="55"/>
      <c r="I29" s="55"/>
      <c r="J29" s="33">
        <v>100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</v>
      </c>
    </row>
    <row r="30" spans="2:17" x14ac:dyDescent="0.45">
      <c r="B30" s="18">
        <f t="shared" si="0"/>
        <v>22</v>
      </c>
      <c r="C30" s="32" t="s">
        <v>162</v>
      </c>
      <c r="D30" s="55" t="s">
        <v>190</v>
      </c>
      <c r="E30" s="55"/>
      <c r="F30" s="55"/>
      <c r="G30" s="55"/>
      <c r="H30" s="55"/>
      <c r="I30" s="55"/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</row>
    <row r="31" spans="2:17" x14ac:dyDescent="0.45">
      <c r="B31" s="18">
        <f t="shared" si="0"/>
        <v>23</v>
      </c>
      <c r="C31" s="32" t="s">
        <v>163</v>
      </c>
      <c r="D31" s="55" t="s">
        <v>191</v>
      </c>
      <c r="E31" s="55"/>
      <c r="F31" s="55"/>
      <c r="G31" s="55"/>
      <c r="H31" s="55"/>
      <c r="I31" s="55"/>
      <c r="J31" s="33">
        <v>100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100</v>
      </c>
    </row>
    <row r="32" spans="2:17" x14ac:dyDescent="0.45">
      <c r="B32" s="18">
        <f t="shared" si="0"/>
        <v>24</v>
      </c>
      <c r="C32" s="32" t="s">
        <v>164</v>
      </c>
      <c r="D32" s="55" t="s">
        <v>192</v>
      </c>
      <c r="E32" s="55"/>
      <c r="F32" s="55"/>
      <c r="G32" s="55"/>
      <c r="H32" s="55"/>
      <c r="I32" s="55"/>
      <c r="J32" s="33">
        <v>100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100</v>
      </c>
    </row>
    <row r="33" spans="2:17" x14ac:dyDescent="0.45">
      <c r="B33" s="18">
        <f t="shared" si="0"/>
        <v>25</v>
      </c>
      <c r="C33" s="18"/>
      <c r="D33" s="51"/>
      <c r="E33" s="51"/>
      <c r="F33" s="51"/>
      <c r="G33" s="51"/>
      <c r="H33" s="51"/>
      <c r="I33" s="51"/>
      <c r="J33" s="19"/>
      <c r="K33" s="19"/>
      <c r="L33" s="19"/>
      <c r="M33" s="19"/>
      <c r="N33" s="19"/>
      <c r="O33" s="19"/>
      <c r="P33" s="19"/>
      <c r="Q33" s="14">
        <f t="shared" ref="Q26:Q48" si="1">SUM(J33:P33)/7</f>
        <v>0</v>
      </c>
    </row>
    <row r="34" spans="2:17" x14ac:dyDescent="0.45">
      <c r="B34" s="18">
        <f t="shared" si="0"/>
        <v>26</v>
      </c>
      <c r="C34" s="18"/>
      <c r="D34" s="51"/>
      <c r="E34" s="51"/>
      <c r="F34" s="51"/>
      <c r="G34" s="51"/>
      <c r="H34" s="51"/>
      <c r="I34" s="51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51"/>
      <c r="E35" s="51"/>
      <c r="F35" s="51"/>
      <c r="G35" s="51"/>
      <c r="H35" s="51"/>
      <c r="I35" s="51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51"/>
      <c r="E36" s="51"/>
      <c r="F36" s="51"/>
      <c r="G36" s="51"/>
      <c r="H36" s="51"/>
      <c r="I36" s="51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51"/>
      <c r="E37" s="51"/>
      <c r="F37" s="51"/>
      <c r="G37" s="51"/>
      <c r="H37" s="51"/>
      <c r="I37" s="51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51"/>
      <c r="E38" s="51"/>
      <c r="F38" s="51"/>
      <c r="G38" s="51"/>
      <c r="H38" s="51"/>
      <c r="I38" s="51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51"/>
      <c r="E39" s="51"/>
      <c r="F39" s="51"/>
      <c r="G39" s="51"/>
      <c r="H39" s="51"/>
      <c r="I39" s="51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51"/>
      <c r="E40" s="51"/>
      <c r="F40" s="51"/>
      <c r="G40" s="51"/>
      <c r="H40" s="51"/>
      <c r="I40" s="51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51"/>
      <c r="E41" s="51"/>
      <c r="F41" s="51"/>
      <c r="G41" s="51"/>
      <c r="H41" s="51"/>
      <c r="I41" s="51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51"/>
      <c r="E42" s="51"/>
      <c r="F42" s="51"/>
      <c r="G42" s="51"/>
      <c r="H42" s="51"/>
      <c r="I42" s="51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18"/>
      <c r="D43" s="51"/>
      <c r="E43" s="51"/>
      <c r="F43" s="51"/>
      <c r="G43" s="51"/>
      <c r="H43" s="51"/>
      <c r="I43" s="51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18"/>
      <c r="D44" s="51"/>
      <c r="E44" s="51"/>
      <c r="F44" s="51"/>
      <c r="G44" s="51"/>
      <c r="H44" s="51"/>
      <c r="I44" s="51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51"/>
      <c r="E45" s="51"/>
      <c r="F45" s="51"/>
      <c r="G45" s="51"/>
      <c r="H45" s="51"/>
      <c r="I45" s="51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51"/>
      <c r="E46" s="51"/>
      <c r="F46" s="51"/>
      <c r="G46" s="51"/>
      <c r="H46" s="51"/>
      <c r="I46" s="51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51"/>
      <c r="E47" s="51"/>
      <c r="F47" s="51"/>
      <c r="G47" s="51"/>
      <c r="H47" s="51"/>
      <c r="I47" s="51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45">
      <c r="B48" s="18">
        <f t="shared" si="0"/>
        <v>40</v>
      </c>
      <c r="C48" s="9"/>
      <c r="D48" s="51"/>
      <c r="E48" s="51"/>
      <c r="F48" s="51"/>
      <c r="G48" s="51"/>
      <c r="H48" s="51"/>
      <c r="I48" s="51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45">
      <c r="B49" s="18">
        <f t="shared" si="0"/>
        <v>41</v>
      </c>
      <c r="C49" s="9"/>
      <c r="D49" s="51"/>
      <c r="E49" s="51"/>
      <c r="F49" s="51"/>
      <c r="G49" s="51"/>
      <c r="H49" s="51"/>
      <c r="I49" s="5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45">
      <c r="B50" s="18">
        <f t="shared" si="0"/>
        <v>42</v>
      </c>
      <c r="C50" s="9"/>
      <c r="D50" s="51"/>
      <c r="E50" s="51"/>
      <c r="F50" s="51"/>
      <c r="G50" s="51"/>
      <c r="H50" s="51"/>
      <c r="I50" s="5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9"/>
      <c r="D51" s="51"/>
      <c r="E51" s="51"/>
      <c r="F51" s="51"/>
      <c r="G51" s="51"/>
      <c r="H51" s="51"/>
      <c r="I51" s="5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45">
      <c r="B52" s="18">
        <f t="shared" si="0"/>
        <v>44</v>
      </c>
      <c r="C52" s="9"/>
      <c r="D52" s="51"/>
      <c r="E52" s="51"/>
      <c r="F52" s="51"/>
      <c r="G52" s="51"/>
      <c r="H52" s="51"/>
      <c r="I52" s="5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45">
      <c r="B53" s="18">
        <f t="shared" si="0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45">
      <c r="C54" s="37"/>
      <c r="D54" s="37"/>
      <c r="E54" s="17"/>
      <c r="H54" s="41" t="s">
        <v>19</v>
      </c>
      <c r="I54" s="41"/>
      <c r="J54" s="23">
        <v>21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21</v>
      </c>
    </row>
    <row r="55" spans="2:17" x14ac:dyDescent="0.45">
      <c r="C55" s="37"/>
      <c r="D55" s="37"/>
      <c r="E55" s="21"/>
      <c r="H55" s="42" t="s">
        <v>20</v>
      </c>
      <c r="I55" s="42"/>
      <c r="J55" s="24">
        <f>COUNTIF(J9:J53,"&lt;70")</f>
        <v>3</v>
      </c>
      <c r="K55" s="24">
        <f t="shared" ref="K55:P55" si="5">COUNTIF(K9:K53,"&lt;70")</f>
        <v>24</v>
      </c>
      <c r="L55" s="24">
        <f t="shared" si="5"/>
        <v>24</v>
      </c>
      <c r="M55" s="24">
        <f t="shared" si="5"/>
        <v>24</v>
      </c>
      <c r="N55" s="24">
        <f t="shared" si="5"/>
        <v>24</v>
      </c>
      <c r="O55" s="24">
        <f t="shared" si="5"/>
        <v>24</v>
      </c>
      <c r="P55" s="24">
        <f t="shared" si="5"/>
        <v>24</v>
      </c>
      <c r="Q55" s="24">
        <v>3</v>
      </c>
    </row>
    <row r="56" spans="2:17" x14ac:dyDescent="0.45">
      <c r="C56" s="37"/>
      <c r="D56" s="37"/>
      <c r="E56" s="37"/>
      <c r="H56" s="42" t="s">
        <v>21</v>
      </c>
      <c r="I56" s="42"/>
      <c r="J56" s="24">
        <v>24</v>
      </c>
      <c r="K56" s="24">
        <f t="shared" ref="K56:P56" si="6">COUNT(K9:K53)</f>
        <v>24</v>
      </c>
      <c r="L56" s="24">
        <f t="shared" si="6"/>
        <v>24</v>
      </c>
      <c r="M56" s="24">
        <f t="shared" si="6"/>
        <v>24</v>
      </c>
      <c r="N56" s="24">
        <f t="shared" si="6"/>
        <v>24</v>
      </c>
      <c r="O56" s="24">
        <f t="shared" si="6"/>
        <v>24</v>
      </c>
      <c r="P56" s="24">
        <f t="shared" si="6"/>
        <v>24</v>
      </c>
      <c r="Q56" s="24">
        <v>24</v>
      </c>
    </row>
    <row r="57" spans="2:17" x14ac:dyDescent="0.45">
      <c r="C57" s="37"/>
      <c r="D57" s="37"/>
      <c r="E57" s="17"/>
      <c r="F57" s="12"/>
      <c r="H57" s="43" t="s">
        <v>16</v>
      </c>
      <c r="I57" s="43"/>
      <c r="J57" s="25">
        <f>J54/J56</f>
        <v>0.875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0.875</v>
      </c>
    </row>
    <row r="58" spans="2:17" x14ac:dyDescent="0.45">
      <c r="C58" s="37"/>
      <c r="D58" s="37"/>
      <c r="E58" s="17"/>
      <c r="F58" s="12"/>
      <c r="H58" s="43" t="s">
        <v>17</v>
      </c>
      <c r="I58" s="43"/>
      <c r="J58" s="25">
        <v>0.12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v>0.12</v>
      </c>
    </row>
    <row r="59" spans="2:17" x14ac:dyDescent="0.45">
      <c r="C59" s="37"/>
      <c r="D59" s="37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4"/>
      <c r="K61" s="44"/>
      <c r="L61" s="44"/>
      <c r="M61" s="44"/>
      <c r="N61" s="44"/>
      <c r="O61" s="44"/>
      <c r="P61" s="44"/>
    </row>
    <row r="62" spans="2:17" x14ac:dyDescent="0.4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ETICA 207 A</vt:lpstr>
      <vt:lpstr>TALLER DE ETICA 207 C</vt:lpstr>
      <vt:lpstr>DINAMICA SOCIAL</vt:lpstr>
      <vt:lpstr>LEGISLACION LABORAL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2023-03-25T19:20:51Z</dcterms:modified>
</cp:coreProperties>
</file>