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395" windowHeight="10395"/>
  </bookViews>
  <sheets>
    <sheet name="TALLER DE ETICA 207 A" sheetId="1" r:id="rId1"/>
    <sheet name="TALLER DE ETICA 207 C" sheetId="3" r:id="rId2"/>
    <sheet name="DINAMICA SOCIAL" sheetId="4" r:id="rId3"/>
    <sheet name="LEGISLACION LABORAL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5" l="1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9" i="4"/>
  <c r="L33" i="5"/>
  <c r="L38" i="4"/>
  <c r="Q11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L26" i="3"/>
  <c r="K26" i="3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0" i="1"/>
  <c r="Q9" i="1"/>
  <c r="L46" i="1"/>
  <c r="K33" i="5" l="1"/>
  <c r="J33" i="5"/>
  <c r="K38" i="4"/>
  <c r="J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Q55" i="4"/>
  <c r="J26" i="3"/>
  <c r="J46" i="1"/>
  <c r="K46" i="1"/>
  <c r="P56" i="5" l="1"/>
  <c r="O56" i="5"/>
  <c r="N56" i="5"/>
  <c r="M56" i="5"/>
  <c r="M57" i="5" s="1"/>
  <c r="L56" i="5"/>
  <c r="P55" i="5"/>
  <c r="P58" i="5" s="1"/>
  <c r="O55" i="5"/>
  <c r="O58" i="5" s="1"/>
  <c r="N55" i="5"/>
  <c r="N58" i="5" s="1"/>
  <c r="M55" i="5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L54" i="5"/>
  <c r="L57" i="5" s="1"/>
  <c r="K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P53" i="4"/>
  <c r="O53" i="4"/>
  <c r="N53" i="4"/>
  <c r="M53" i="4"/>
  <c r="L53" i="4"/>
  <c r="P52" i="4"/>
  <c r="O52" i="4"/>
  <c r="N52" i="4"/>
  <c r="M52" i="4"/>
  <c r="M55" i="4" s="1"/>
  <c r="L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P55" i="3"/>
  <c r="O55" i="3"/>
  <c r="N55" i="3"/>
  <c r="M55" i="3"/>
  <c r="M58" i="3" s="1"/>
  <c r="L55" i="3"/>
  <c r="L58" i="3" s="1"/>
  <c r="K55" i="3"/>
  <c r="J55" i="3"/>
  <c r="P54" i="3"/>
  <c r="O54" i="3"/>
  <c r="N54" i="3"/>
  <c r="M54" i="3"/>
  <c r="M57" i="3" s="1"/>
  <c r="L57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M55" i="1"/>
  <c r="N55" i="1"/>
  <c r="O55" i="1"/>
  <c r="P55" i="1"/>
  <c r="K54" i="1"/>
  <c r="L54" i="1"/>
  <c r="M54" i="1"/>
  <c r="M57" i="1" s="1"/>
  <c r="N54" i="1"/>
  <c r="N57" i="1" s="1"/>
  <c r="O54" i="1"/>
  <c r="P54" i="1"/>
  <c r="K56" i="1"/>
  <c r="L56" i="1"/>
  <c r="M53" i="1"/>
  <c r="N53" i="1"/>
  <c r="O53" i="1"/>
  <c r="P53" i="1"/>
  <c r="P56" i="1" s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3" l="1"/>
  <c r="N57" i="3"/>
  <c r="O57" i="1"/>
  <c r="K57" i="1"/>
  <c r="M58" i="5"/>
  <c r="J57" i="3"/>
  <c r="J58" i="3"/>
  <c r="P57" i="1"/>
  <c r="L57" i="1"/>
  <c r="O56" i="1"/>
  <c r="M56" i="1"/>
  <c r="Q54" i="5"/>
  <c r="J57" i="5"/>
  <c r="N55" i="4"/>
  <c r="N56" i="4"/>
  <c r="P56" i="4"/>
  <c r="M56" i="4"/>
  <c r="O55" i="4"/>
  <c r="O56" i="4"/>
  <c r="J56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7" i="1" s="1"/>
  <c r="Q57" i="5" l="1"/>
  <c r="Q58" i="3"/>
  <c r="Q57" i="3"/>
  <c r="Q56" i="1"/>
  <c r="K53" i="4"/>
  <c r="Q53" i="4" s="1"/>
  <c r="K55" i="4"/>
  <c r="K56" i="4" l="1"/>
  <c r="Q56" i="4" s="1"/>
</calcChain>
</file>

<file path=xl/sharedStrings.xml><?xml version="1.0" encoding="utf-8"?>
<sst xmlns="http://schemas.openxmlformats.org/spreadsheetml/2006/main" count="326" uniqueCount="200">
  <si>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</si>
  <si>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</si>
  <si>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</si>
  <si>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</si>
  <si>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</si>
  <si>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</si>
  <si>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</si>
  <si>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</si>
  <si>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</si>
  <si>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</si>
  <si>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</si>
  <si>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</si>
  <si>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</si>
  <si>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</si>
  <si>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</si>
  <si>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</si>
  <si>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</si>
  <si>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</si>
  <si>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</si>
  <si>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</si>
  <si>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</si>
  <si>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</si>
  <si>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</si>
  <si>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</si>
  <si>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FEBRERO-JULIO 2023</t>
  </si>
  <si>
    <t>INSTITUTO TECNOLOGICO SUPERIOR DE SAN ANDRES TUXTLA</t>
  </si>
  <si>
    <t>TALLER DE ETICA</t>
  </si>
  <si>
    <t>207 A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</si>
  <si>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</si>
  <si>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</si>
  <si>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</si>
  <si>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</si>
  <si>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</si>
  <si>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</si>
  <si>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</si>
  <si>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</si>
  <si>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</si>
  <si>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</si>
  <si>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211U0323</t>
  </si>
  <si>
    <t>211U0325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</si>
  <si>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</si>
  <si>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</si>
  <si>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</si>
  <si>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</si>
  <si>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</si>
  <si>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</si>
  <si>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</si>
  <si>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</si>
  <si>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</si>
  <si>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</si>
  <si>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</si>
  <si>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</si>
  <si>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</si>
  <si>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</si>
  <si>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211U0352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</si>
  <si>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</si>
  <si>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</si>
  <si>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</si>
  <si>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</si>
  <si>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</si>
  <si>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</si>
  <si>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</si>
  <si>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</si>
  <si>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</si>
  <si>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</si>
  <si>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</si>
  <si>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</si>
  <si>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</si>
  <si>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</si>
  <si>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</si>
  <si>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</si>
  <si>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</si>
  <si>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</si>
  <si>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</si>
  <si>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ALBERTO</t>
  </si>
  <si>
    <t>CHIPOL ESCOBAR AIDA LUISA</t>
  </si>
  <si>
    <t>COBOJ COBIX HILLARY ABIGAIL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</si>
  <si>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</si>
  <si>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</si>
  <si>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</si>
  <si>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</si>
  <si>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</si>
  <si>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</si>
  <si>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EVELYN NAYELI</t>
  </si>
  <si>
    <t>GARCIA FONSECA SHANIA PATRICIA</t>
  </si>
  <si>
    <t>GAPI ASCANIO AZALIA ANEYRA</t>
  </si>
  <si>
    <t>GARCIA RUEDA DEREK ALEJANDRO</t>
  </si>
  <si>
    <t>GAYTAN DELGADO FATIMA ISABEL</t>
  </si>
  <si>
    <t>MARTINEZ FONSECA FATIMA LARISSA</t>
  </si>
  <si>
    <t>ORTIZ GOREL YAMILA</t>
  </si>
  <si>
    <t>QUINO AYALA PERLA TZEL</t>
  </si>
  <si>
    <t>RAMIREZ PEREZ ANGEL GABRIEL</t>
  </si>
  <si>
    <t>TOTO VERGARA MAYTE</t>
  </si>
  <si>
    <t>TRICHE HIPOLITO CITLALI</t>
  </si>
  <si>
    <t>TURRENT NAVIGAL ROSA ELIZABETH</t>
  </si>
  <si>
    <t>USCANGA CERVANTES MARIELA</t>
  </si>
  <si>
    <t>VELASCO COSME HEIDY</t>
  </si>
  <si>
    <t>VELASCO MAULEON ALESSANDRO ABYSAID</t>
  </si>
  <si>
    <t>VILLALOBOS PUCHETA ARIEL MICHELL</t>
  </si>
  <si>
    <t>XOLO HERNANDEZ DIANA ISE</t>
  </si>
  <si>
    <t>ZAPO SANTIAGO ROBERTO</t>
  </si>
  <si>
    <t>207 C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</si>
  <si>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</si>
  <si>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</si>
  <si>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</si>
  <si>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</si>
  <si>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</si>
  <si>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</si>
  <si>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</si>
  <si>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</si>
  <si>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</si>
  <si>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</si>
  <si>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</si>
  <si>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</si>
  <si>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</si>
  <si>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</si>
  <si>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</si>
  <si>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</si>
  <si>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</si>
  <si>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</si>
  <si>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</si>
  <si>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</si>
  <si>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</si>
  <si>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</si>
  <si>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</si>
  <si>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HERNANDEZ ARRES MARY JOSE</t>
  </si>
  <si>
    <t>IXTEPAN BUSTAMANTE JORGE LUIS</t>
  </si>
  <si>
    <t>MARTINEZ ASCAÑO KARLA MARIAM</t>
  </si>
  <si>
    <t>OLIN PEREZ JANITZI JANNET</t>
  </si>
  <si>
    <t>ORTIZ CRUZ FRIDA MONSERRAT</t>
  </si>
  <si>
    <t>PRETELIN FONSECA JOSE GUILLERMO</t>
  </si>
  <si>
    <t>ROMERO GUTIERREZ NAOMI ALEXANDRA</t>
  </si>
  <si>
    <t>SAN GABRIEL ANTELE KENIA ALEJANDRA</t>
  </si>
  <si>
    <t>SANTOS TEMICH VICTORIANO</t>
  </si>
  <si>
    <t>SUAREZ LINARES LINDA GUADALUPE</t>
  </si>
  <si>
    <t>VELASCO TEOBA JAZMIN</t>
  </si>
  <si>
    <t>DINAMICA SOCIAL</t>
  </si>
  <si>
    <t>207 B</t>
  </si>
  <si>
    <t>201U0182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</si>
  <si>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</si>
  <si>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</si>
  <si>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</si>
  <si>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</si>
  <si>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</si>
  <si>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</si>
  <si>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</si>
  <si>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</si>
  <si>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</si>
  <si>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</si>
  <si>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</si>
  <si>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</si>
  <si>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211U0558</t>
  </si>
  <si>
    <t>221U0852</t>
  </si>
  <si>
    <t>221U0454</t>
  </si>
  <si>
    <t>221U0460</t>
  </si>
  <si>
    <t>211U0342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</si>
  <si>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</si>
  <si>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</si>
  <si>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</si>
  <si>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</si>
  <si>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</si>
  <si>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</si>
  <si>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</si>
  <si>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</si>
  <si>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</si>
  <si>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211U0363</t>
  </si>
  <si>
    <t>AGUILAR GOMEZ MARIA DEL CARMEN</t>
  </si>
  <si>
    <t>ALEMAN PRIETO GENESIS MILAGROS</t>
  </si>
  <si>
    <t>ARRES CHAMPALA MARTA YOLETZI</t>
  </si>
  <si>
    <t>ARRES XOLO ARLETTE DEL CARMEN</t>
  </si>
  <si>
    <t>AZAMAR AZAMAR  ANA LIZETTE</t>
  </si>
  <si>
    <t>BAXIN SANCHEZ RAMSES DE JESUS</t>
  </si>
  <si>
    <t>BUSTAMANTE MEZO ALEXA DE JESUS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</si>
  <si>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</si>
  <si>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</si>
  <si>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</si>
  <si>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</si>
  <si>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</si>
  <si>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</si>
  <si>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DELGADO HERNANDEZ ENMANUEL</t>
  </si>
  <si>
    <t>HERNANDEZ BURGOS JORGE</t>
  </si>
  <si>
    <t>IXTEPAN CHIPOL CESAR SAUL</t>
  </si>
  <si>
    <t>MENDOZA IGNOT HANNIA ITZEL</t>
  </si>
  <si>
    <t>MIL XOLO HEYDI</t>
  </si>
  <si>
    <t>MONTALVO GRACIA MIRANDA</t>
  </si>
  <si>
    <t>MONTESANO GALVEZ ALEXIA NICOLLE</t>
  </si>
  <si>
    <t>OJEDA LUA ALBERTO</t>
  </si>
  <si>
    <t>PASCUAL MIXTEGA IRAIS YAMILET</t>
  </si>
  <si>
    <t>PIXTA IXBA AMAYRANI</t>
  </si>
  <si>
    <t>SEBA IXTEPAN ELIZABETH</t>
  </si>
  <si>
    <t>SANCHEZ HERNANDEZ ALAN MICHELL</t>
  </si>
  <si>
    <t>TAXILAGA ARENAL DIANA MARIA</t>
  </si>
  <si>
    <t>VERGARA POLITO ROBERTO</t>
  </si>
  <si>
    <t>XOLO XOLO MIRIAM</t>
  </si>
  <si>
    <t>LEGISLACION LABORAL</t>
  </si>
  <si>
    <t>ALEMAN PRIETO GENESIS MILAGRO</t>
  </si>
  <si>
    <t>ARRES XOLO ARLETTE DEL CAMEN</t>
  </si>
  <si>
    <t>AZAMAR AZAMAR ANA LIZZET</t>
  </si>
  <si>
    <t>MARTINEZ ASCAÑO KENIA MARIA</t>
  </si>
  <si>
    <t>M.E. ANA DEL CARMEN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</si>
</sst>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abSelected="1" topLeftCell="A22" zoomScale="84" zoomScaleNormal="84" workbookViewId="0">
      <selection activeCell="Q11" sqref="Q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ht="14.25" x14ac:dyDescent="0.4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ht="14.25" x14ac:dyDescent="0.45">
      <c r="C4" t="s">
        <v>0</v>
      </c>
      <c r="D4" s="62" t="s">
        <v>26</v>
      </c>
      <c r="E4" s="62"/>
      <c r="F4" s="62"/>
      <c r="G4" s="62"/>
      <c r="I4" t="s">
        <v>1</v>
      </c>
      <c r="J4" s="51" t="s">
        <v>27</v>
      </c>
      <c r="K4" s="51"/>
      <c r="M4" t="s">
        <v>2</v>
      </c>
      <c r="N4" s="52">
        <v>45009</v>
      </c>
      <c r="O4" s="52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51" t="s">
        <v>24</v>
      </c>
      <c r="E6" s="51"/>
      <c r="F6" s="51"/>
      <c r="G6" s="51"/>
      <c r="I6" s="55" t="s">
        <v>22</v>
      </c>
      <c r="J6" s="55"/>
      <c r="K6" s="56" t="s">
        <v>199</v>
      </c>
      <c r="L6" s="56"/>
      <c r="M6" s="56"/>
      <c r="N6" s="56"/>
      <c r="O6" s="56"/>
      <c r="P6" s="56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25" x14ac:dyDescent="0.45">
      <c r="B9" s="7">
        <v>1</v>
      </c>
      <c r="C9" s="30" t="s">
        <v>28</v>
      </c>
      <c r="D9" s="49" t="s">
        <v>65</v>
      </c>
      <c r="E9" s="49"/>
      <c r="F9" s="49"/>
      <c r="G9" s="49"/>
      <c r="H9" s="49"/>
      <c r="I9" s="49"/>
      <c r="J9" s="31">
        <v>100</v>
      </c>
      <c r="K9" s="37">
        <v>100</v>
      </c>
      <c r="L9" s="28">
        <v>100</v>
      </c>
      <c r="M9" s="28">
        <v>0</v>
      </c>
      <c r="N9" s="28">
        <v>0</v>
      </c>
      <c r="O9" s="28">
        <v>0</v>
      </c>
      <c r="P9" s="28">
        <v>0</v>
      </c>
      <c r="Q9" s="14">
        <f>SUM(J9+K9+L9)/3</f>
        <v>100</v>
      </c>
    </row>
    <row r="10" spans="2:18" ht="14.25" x14ac:dyDescent="0.45">
      <c r="B10" s="7">
        <f>B9+1</f>
        <v>2</v>
      </c>
      <c r="C10" s="30" t="s">
        <v>29</v>
      </c>
      <c r="D10" s="49" t="s">
        <v>66</v>
      </c>
      <c r="E10" s="49"/>
      <c r="F10" s="49"/>
      <c r="G10" s="49"/>
      <c r="H10" s="49"/>
      <c r="I10" s="49"/>
      <c r="J10" s="31">
        <v>100</v>
      </c>
      <c r="K10" s="37">
        <v>100</v>
      </c>
      <c r="L10" s="5">
        <v>100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5" si="0">SUM(J10+K10+L10)/3</f>
        <v>100</v>
      </c>
    </row>
    <row r="11" spans="2:18" ht="14.25" x14ac:dyDescent="0.45">
      <c r="B11" s="7">
        <f t="shared" ref="B11:B53" si="1">B10+1</f>
        <v>3</v>
      </c>
      <c r="C11" s="30" t="s">
        <v>30</v>
      </c>
      <c r="D11" s="49" t="s">
        <v>67</v>
      </c>
      <c r="E11" s="49"/>
      <c r="F11" s="49"/>
      <c r="G11" s="49"/>
      <c r="H11" s="49"/>
      <c r="I11" s="49"/>
      <c r="J11" s="31">
        <v>100</v>
      </c>
      <c r="K11" s="37">
        <v>100</v>
      </c>
      <c r="L11" s="5">
        <v>80</v>
      </c>
      <c r="M11" s="5">
        <v>0</v>
      </c>
      <c r="N11" s="5">
        <v>0</v>
      </c>
      <c r="O11" s="5">
        <v>0</v>
      </c>
      <c r="P11" s="5">
        <v>0</v>
      </c>
      <c r="Q11" s="14">
        <f>SUM(J11+K11+L11)/3</f>
        <v>93.333333333333329</v>
      </c>
    </row>
    <row r="12" spans="2:18" ht="14.25" x14ac:dyDescent="0.45">
      <c r="B12" s="7">
        <f t="shared" si="1"/>
        <v>4</v>
      </c>
      <c r="C12" s="30" t="s">
        <v>31</v>
      </c>
      <c r="D12" s="49" t="s">
        <v>68</v>
      </c>
      <c r="E12" s="49"/>
      <c r="F12" s="49"/>
      <c r="G12" s="49"/>
      <c r="H12" s="49"/>
      <c r="I12" s="49"/>
      <c r="J12" s="31">
        <v>100</v>
      </c>
      <c r="K12" s="37">
        <v>100</v>
      </c>
      <c r="L12" s="42">
        <v>100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100</v>
      </c>
    </row>
    <row r="13" spans="2:18" ht="14.25" x14ac:dyDescent="0.45">
      <c r="B13" s="7">
        <f t="shared" si="1"/>
        <v>5</v>
      </c>
      <c r="C13" s="30" t="s">
        <v>32</v>
      </c>
      <c r="D13" s="49" t="s">
        <v>69</v>
      </c>
      <c r="E13" s="49"/>
      <c r="F13" s="49"/>
      <c r="G13" s="49"/>
      <c r="H13" s="49"/>
      <c r="I13" s="49"/>
      <c r="J13" s="31">
        <v>100</v>
      </c>
      <c r="K13" s="37">
        <v>100</v>
      </c>
      <c r="L13" s="42">
        <v>100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100</v>
      </c>
    </row>
    <row r="14" spans="2:18" ht="14.25" x14ac:dyDescent="0.45">
      <c r="B14" s="7">
        <f t="shared" si="1"/>
        <v>6</v>
      </c>
      <c r="C14" s="30" t="s">
        <v>33</v>
      </c>
      <c r="D14" s="49" t="s">
        <v>70</v>
      </c>
      <c r="E14" s="49"/>
      <c r="F14" s="49"/>
      <c r="G14" s="49"/>
      <c r="H14" s="49"/>
      <c r="I14" s="49"/>
      <c r="J14" s="31">
        <v>100</v>
      </c>
      <c r="K14" s="37">
        <v>100</v>
      </c>
      <c r="L14" s="42">
        <v>100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100</v>
      </c>
    </row>
    <row r="15" spans="2:18" ht="14.25" x14ac:dyDescent="0.45">
      <c r="B15" s="7">
        <f t="shared" si="1"/>
        <v>7</v>
      </c>
      <c r="C15" s="30" t="s">
        <v>34</v>
      </c>
      <c r="D15" s="49" t="s">
        <v>71</v>
      </c>
      <c r="E15" s="49"/>
      <c r="F15" s="49"/>
      <c r="G15" s="49"/>
      <c r="H15" s="49"/>
      <c r="I15" s="49"/>
      <c r="J15" s="31">
        <v>100</v>
      </c>
      <c r="K15" s="37">
        <v>100</v>
      </c>
      <c r="L15" s="42">
        <v>100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100</v>
      </c>
    </row>
    <row r="16" spans="2:18" ht="14.25" x14ac:dyDescent="0.45">
      <c r="B16" s="7">
        <f t="shared" si="1"/>
        <v>8</v>
      </c>
      <c r="C16" s="30" t="s">
        <v>35</v>
      </c>
      <c r="D16" s="49" t="s">
        <v>72</v>
      </c>
      <c r="E16" s="49"/>
      <c r="F16" s="49"/>
      <c r="G16" s="49"/>
      <c r="H16" s="49"/>
      <c r="I16" s="49"/>
      <c r="J16" s="31">
        <v>100</v>
      </c>
      <c r="K16" s="37">
        <v>100</v>
      </c>
      <c r="L16" s="42">
        <v>100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100</v>
      </c>
    </row>
    <row r="17" spans="2:17" ht="14.25" x14ac:dyDescent="0.45">
      <c r="B17" s="7">
        <f t="shared" si="1"/>
        <v>9</v>
      </c>
      <c r="C17" s="30" t="s">
        <v>36</v>
      </c>
      <c r="D17" s="49" t="s">
        <v>73</v>
      </c>
      <c r="E17" s="49"/>
      <c r="F17" s="49"/>
      <c r="G17" s="49"/>
      <c r="H17" s="49"/>
      <c r="I17" s="49"/>
      <c r="J17" s="31">
        <v>100</v>
      </c>
      <c r="K17" s="37">
        <v>100</v>
      </c>
      <c r="L17" s="42">
        <v>100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100</v>
      </c>
    </row>
    <row r="18" spans="2:17" ht="14.25" x14ac:dyDescent="0.45">
      <c r="B18" s="7">
        <f t="shared" si="1"/>
        <v>10</v>
      </c>
      <c r="C18" s="30" t="s">
        <v>37</v>
      </c>
      <c r="D18" s="49" t="s">
        <v>74</v>
      </c>
      <c r="E18" s="49"/>
      <c r="F18" s="49"/>
      <c r="G18" s="49"/>
      <c r="H18" s="49"/>
      <c r="I18" s="49"/>
      <c r="J18" s="31">
        <v>100</v>
      </c>
      <c r="K18" s="37">
        <v>100</v>
      </c>
      <c r="L18" s="42">
        <v>100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100</v>
      </c>
    </row>
    <row r="19" spans="2:17" ht="14.25" x14ac:dyDescent="0.45">
      <c r="B19" s="7">
        <f t="shared" si="1"/>
        <v>11</v>
      </c>
      <c r="C19" s="30" t="s">
        <v>38</v>
      </c>
      <c r="D19" s="49" t="s">
        <v>75</v>
      </c>
      <c r="E19" s="49"/>
      <c r="F19" s="49"/>
      <c r="G19" s="49"/>
      <c r="H19" s="49"/>
      <c r="I19" s="49"/>
      <c r="J19" s="31">
        <v>90</v>
      </c>
      <c r="K19" s="5">
        <v>90</v>
      </c>
      <c r="L19" s="42">
        <v>100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93.333333333333329</v>
      </c>
    </row>
    <row r="20" spans="2:17" ht="14.25" x14ac:dyDescent="0.45">
      <c r="B20" s="7">
        <f t="shared" si="1"/>
        <v>12</v>
      </c>
      <c r="C20" s="30" t="s">
        <v>39</v>
      </c>
      <c r="D20" s="49" t="s">
        <v>76</v>
      </c>
      <c r="E20" s="49"/>
      <c r="F20" s="49"/>
      <c r="G20" s="49"/>
      <c r="H20" s="49"/>
      <c r="I20" s="49"/>
      <c r="J20" s="31">
        <v>90</v>
      </c>
      <c r="K20" s="37">
        <v>100</v>
      </c>
      <c r="L20" s="42">
        <v>100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96.666666666666671</v>
      </c>
    </row>
    <row r="21" spans="2:17" ht="14.25" x14ac:dyDescent="0.45">
      <c r="B21" s="7">
        <f t="shared" si="1"/>
        <v>13</v>
      </c>
      <c r="C21" s="30" t="s">
        <v>40</v>
      </c>
      <c r="D21" s="49" t="s">
        <v>77</v>
      </c>
      <c r="E21" s="49"/>
      <c r="F21" s="49"/>
      <c r="G21" s="49"/>
      <c r="H21" s="49"/>
      <c r="I21" s="49"/>
      <c r="J21" s="31">
        <v>100</v>
      </c>
      <c r="K21" s="37">
        <v>100</v>
      </c>
      <c r="L21" s="42">
        <v>100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100</v>
      </c>
    </row>
    <row r="22" spans="2:17" ht="14.25" x14ac:dyDescent="0.45">
      <c r="B22" s="7">
        <f t="shared" si="1"/>
        <v>14</v>
      </c>
      <c r="C22" s="30" t="s">
        <v>41</v>
      </c>
      <c r="D22" s="49" t="s">
        <v>78</v>
      </c>
      <c r="E22" s="49"/>
      <c r="F22" s="49"/>
      <c r="G22" s="49"/>
      <c r="H22" s="49"/>
      <c r="I22" s="49"/>
      <c r="J22" s="31">
        <v>100</v>
      </c>
      <c r="K22" s="37">
        <v>100</v>
      </c>
      <c r="L22" s="42">
        <v>100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100</v>
      </c>
    </row>
    <row r="23" spans="2:17" ht="14.25" x14ac:dyDescent="0.45">
      <c r="B23" s="7">
        <f t="shared" si="1"/>
        <v>15</v>
      </c>
      <c r="C23" s="30" t="s">
        <v>42</v>
      </c>
      <c r="D23" s="49" t="s">
        <v>79</v>
      </c>
      <c r="E23" s="49"/>
      <c r="F23" s="49"/>
      <c r="G23" s="49"/>
      <c r="H23" s="49"/>
      <c r="I23" s="49"/>
      <c r="J23" s="31">
        <v>100</v>
      </c>
      <c r="K23" s="37">
        <v>100</v>
      </c>
      <c r="L23" s="42">
        <v>100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100</v>
      </c>
    </row>
    <row r="24" spans="2:17" ht="14.25" x14ac:dyDescent="0.45">
      <c r="B24" s="7">
        <f t="shared" si="1"/>
        <v>16</v>
      </c>
      <c r="C24" s="30" t="s">
        <v>43</v>
      </c>
      <c r="D24" s="49" t="s">
        <v>80</v>
      </c>
      <c r="E24" s="49"/>
      <c r="F24" s="49"/>
      <c r="G24" s="49"/>
      <c r="H24" s="49"/>
      <c r="I24" s="49"/>
      <c r="J24" s="31">
        <v>100</v>
      </c>
      <c r="K24" s="37">
        <v>100</v>
      </c>
      <c r="L24" s="42">
        <v>100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100</v>
      </c>
    </row>
    <row r="25" spans="2:17" ht="14.25" x14ac:dyDescent="0.45">
      <c r="B25" s="7">
        <f t="shared" si="1"/>
        <v>17</v>
      </c>
      <c r="C25" s="30" t="s">
        <v>44</v>
      </c>
      <c r="D25" s="49" t="s">
        <v>81</v>
      </c>
      <c r="E25" s="49"/>
      <c r="F25" s="49"/>
      <c r="G25" s="49"/>
      <c r="H25" s="49"/>
      <c r="I25" s="49"/>
      <c r="J25" s="31">
        <v>100</v>
      </c>
      <c r="K25" s="37">
        <v>100</v>
      </c>
      <c r="L25" s="42">
        <v>100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100</v>
      </c>
    </row>
    <row r="26" spans="2:17" ht="14.25" x14ac:dyDescent="0.45">
      <c r="B26" s="7">
        <f t="shared" si="1"/>
        <v>18</v>
      </c>
      <c r="C26" s="30" t="s">
        <v>45</v>
      </c>
      <c r="D26" s="49" t="s">
        <v>82</v>
      </c>
      <c r="E26" s="49"/>
      <c r="F26" s="49"/>
      <c r="G26" s="49"/>
      <c r="H26" s="49"/>
      <c r="I26" s="49"/>
      <c r="J26" s="31">
        <v>90</v>
      </c>
      <c r="K26" s="37">
        <v>100</v>
      </c>
      <c r="L26" s="42">
        <v>100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96.666666666666671</v>
      </c>
    </row>
    <row r="27" spans="2:17" ht="14.25" x14ac:dyDescent="0.45">
      <c r="B27" s="7">
        <f t="shared" si="1"/>
        <v>19</v>
      </c>
      <c r="C27" s="30" t="s">
        <v>46</v>
      </c>
      <c r="D27" s="49" t="s">
        <v>83</v>
      </c>
      <c r="E27" s="49"/>
      <c r="F27" s="49"/>
      <c r="G27" s="49"/>
      <c r="H27" s="49"/>
      <c r="I27" s="49"/>
      <c r="J27" s="31">
        <v>100</v>
      </c>
      <c r="K27" s="37">
        <v>100</v>
      </c>
      <c r="L27" s="42">
        <v>100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100</v>
      </c>
    </row>
    <row r="28" spans="2:17" ht="14.25" x14ac:dyDescent="0.45">
      <c r="B28" s="7">
        <f t="shared" si="1"/>
        <v>20</v>
      </c>
      <c r="C28" s="30" t="s">
        <v>47</v>
      </c>
      <c r="D28" s="49" t="s">
        <v>85</v>
      </c>
      <c r="E28" s="49"/>
      <c r="F28" s="49"/>
      <c r="G28" s="49"/>
      <c r="H28" s="49"/>
      <c r="I28" s="49"/>
      <c r="J28" s="31">
        <v>90</v>
      </c>
      <c r="K28" s="37">
        <v>100</v>
      </c>
      <c r="L28" s="42">
        <v>100</v>
      </c>
      <c r="M28" s="33">
        <v>0</v>
      </c>
      <c r="N28" s="33">
        <v>0</v>
      </c>
      <c r="O28" s="33">
        <v>0</v>
      </c>
      <c r="P28" s="33">
        <v>0</v>
      </c>
      <c r="Q28" s="14">
        <f t="shared" si="0"/>
        <v>96.666666666666671</v>
      </c>
    </row>
    <row r="29" spans="2:17" ht="14.25" x14ac:dyDescent="0.45">
      <c r="B29" s="7">
        <f t="shared" si="1"/>
        <v>21</v>
      </c>
      <c r="C29" s="30" t="s">
        <v>48</v>
      </c>
      <c r="D29" s="49" t="s">
        <v>84</v>
      </c>
      <c r="E29" s="49"/>
      <c r="F29" s="49"/>
      <c r="G29" s="49"/>
      <c r="H29" s="49"/>
      <c r="I29" s="49"/>
      <c r="J29" s="31">
        <v>80</v>
      </c>
      <c r="K29" s="33">
        <v>90</v>
      </c>
      <c r="L29" s="42">
        <v>100</v>
      </c>
      <c r="M29" s="33">
        <v>0</v>
      </c>
      <c r="N29" s="33">
        <v>0</v>
      </c>
      <c r="O29" s="33">
        <v>0</v>
      </c>
      <c r="P29" s="33">
        <v>0</v>
      </c>
      <c r="Q29" s="14">
        <f t="shared" si="0"/>
        <v>90</v>
      </c>
    </row>
    <row r="30" spans="2:17" ht="14.25" x14ac:dyDescent="0.45">
      <c r="B30" s="7">
        <f t="shared" si="1"/>
        <v>22</v>
      </c>
      <c r="C30" s="30" t="s">
        <v>49</v>
      </c>
      <c r="D30" s="49" t="s">
        <v>86</v>
      </c>
      <c r="E30" s="49"/>
      <c r="F30" s="49"/>
      <c r="G30" s="49"/>
      <c r="H30" s="49"/>
      <c r="I30" s="49"/>
      <c r="J30" s="31">
        <v>100</v>
      </c>
      <c r="K30" s="37">
        <v>100</v>
      </c>
      <c r="L30" s="42">
        <v>100</v>
      </c>
      <c r="M30" s="33">
        <v>0</v>
      </c>
      <c r="N30" s="33">
        <v>0</v>
      </c>
      <c r="O30" s="33">
        <v>0</v>
      </c>
      <c r="P30" s="33">
        <v>0</v>
      </c>
      <c r="Q30" s="14">
        <f t="shared" si="0"/>
        <v>100</v>
      </c>
    </row>
    <row r="31" spans="2:17" ht="14.25" x14ac:dyDescent="0.45">
      <c r="B31" s="7">
        <f t="shared" si="1"/>
        <v>23</v>
      </c>
      <c r="C31" s="30" t="s">
        <v>50</v>
      </c>
      <c r="D31" s="49" t="s">
        <v>87</v>
      </c>
      <c r="E31" s="49"/>
      <c r="F31" s="49"/>
      <c r="G31" s="49"/>
      <c r="H31" s="49"/>
      <c r="I31" s="49"/>
      <c r="J31" s="31">
        <v>100</v>
      </c>
      <c r="K31" s="37">
        <v>100</v>
      </c>
      <c r="L31" s="42">
        <v>100</v>
      </c>
      <c r="M31" s="33">
        <v>0</v>
      </c>
      <c r="N31" s="33">
        <v>0</v>
      </c>
      <c r="O31" s="33">
        <v>0</v>
      </c>
      <c r="P31" s="33">
        <v>0</v>
      </c>
      <c r="Q31" s="14">
        <f t="shared" si="0"/>
        <v>100</v>
      </c>
    </row>
    <row r="32" spans="2:17" x14ac:dyDescent="0.25">
      <c r="B32" s="7">
        <f t="shared" si="1"/>
        <v>24</v>
      </c>
      <c r="C32" s="30" t="s">
        <v>51</v>
      </c>
      <c r="D32" s="49" t="s">
        <v>198</v>
      </c>
      <c r="E32" s="49"/>
      <c r="F32" s="49"/>
      <c r="G32" s="49"/>
      <c r="H32" s="49"/>
      <c r="I32" s="49"/>
      <c r="J32" s="31">
        <v>90</v>
      </c>
      <c r="K32" s="37">
        <v>100</v>
      </c>
      <c r="L32" s="42">
        <v>100</v>
      </c>
      <c r="M32" s="33">
        <v>0</v>
      </c>
      <c r="N32" s="33">
        <v>0</v>
      </c>
      <c r="O32" s="33">
        <v>0</v>
      </c>
      <c r="P32" s="33">
        <v>0</v>
      </c>
      <c r="Q32" s="14">
        <f t="shared" si="0"/>
        <v>96.666666666666671</v>
      </c>
    </row>
    <row r="33" spans="2:17" ht="14.25" x14ac:dyDescent="0.45">
      <c r="B33" s="7">
        <f t="shared" si="1"/>
        <v>25</v>
      </c>
      <c r="C33" s="30" t="s">
        <v>52</v>
      </c>
      <c r="D33" s="49" t="s">
        <v>88</v>
      </c>
      <c r="E33" s="49"/>
      <c r="F33" s="49"/>
      <c r="G33" s="49"/>
      <c r="H33" s="49"/>
      <c r="I33" s="49"/>
      <c r="J33" s="31">
        <v>80</v>
      </c>
      <c r="K33" s="37">
        <v>100</v>
      </c>
      <c r="L33" s="42">
        <v>100</v>
      </c>
      <c r="M33" s="33">
        <v>0</v>
      </c>
      <c r="N33" s="33">
        <v>0</v>
      </c>
      <c r="O33" s="33">
        <v>0</v>
      </c>
      <c r="P33" s="33">
        <v>0</v>
      </c>
      <c r="Q33" s="14">
        <f t="shared" si="0"/>
        <v>93.333333333333329</v>
      </c>
    </row>
    <row r="34" spans="2:17" ht="14.25" x14ac:dyDescent="0.45">
      <c r="B34" s="7">
        <f t="shared" si="1"/>
        <v>26</v>
      </c>
      <c r="C34" s="30" t="s">
        <v>53</v>
      </c>
      <c r="D34" s="49" t="s">
        <v>89</v>
      </c>
      <c r="E34" s="49"/>
      <c r="F34" s="49"/>
      <c r="G34" s="49"/>
      <c r="H34" s="49"/>
      <c r="I34" s="49"/>
      <c r="J34" s="31">
        <v>100</v>
      </c>
      <c r="K34" s="33">
        <v>90</v>
      </c>
      <c r="L34" s="42">
        <v>100</v>
      </c>
      <c r="M34" s="33">
        <v>0</v>
      </c>
      <c r="N34" s="33">
        <v>0</v>
      </c>
      <c r="O34" s="33">
        <v>0</v>
      </c>
      <c r="P34" s="33">
        <v>0</v>
      </c>
      <c r="Q34" s="14">
        <f t="shared" si="0"/>
        <v>96.666666666666671</v>
      </c>
    </row>
    <row r="35" spans="2:17" x14ac:dyDescent="0.25">
      <c r="B35" s="7">
        <f t="shared" si="1"/>
        <v>27</v>
      </c>
      <c r="C35" s="30" t="s">
        <v>54</v>
      </c>
      <c r="D35" s="49" t="s">
        <v>90</v>
      </c>
      <c r="E35" s="49"/>
      <c r="F35" s="49"/>
      <c r="G35" s="49"/>
      <c r="H35" s="49"/>
      <c r="I35" s="49"/>
      <c r="J35" s="31">
        <v>90</v>
      </c>
      <c r="K35" s="37">
        <v>100</v>
      </c>
      <c r="L35" s="42">
        <v>100</v>
      </c>
      <c r="M35" s="33">
        <v>0</v>
      </c>
      <c r="N35" s="33">
        <v>0</v>
      </c>
      <c r="O35" s="33">
        <v>0</v>
      </c>
      <c r="P35" s="33">
        <v>0</v>
      </c>
      <c r="Q35" s="14">
        <f t="shared" si="0"/>
        <v>96.666666666666671</v>
      </c>
    </row>
    <row r="36" spans="2:17" x14ac:dyDescent="0.25">
      <c r="B36" s="7">
        <f t="shared" si="1"/>
        <v>28</v>
      </c>
      <c r="C36" s="30" t="s">
        <v>55</v>
      </c>
      <c r="D36" s="49" t="s">
        <v>91</v>
      </c>
      <c r="E36" s="49"/>
      <c r="F36" s="49"/>
      <c r="G36" s="49"/>
      <c r="H36" s="49"/>
      <c r="I36" s="49"/>
      <c r="J36" s="31">
        <v>100</v>
      </c>
      <c r="K36" s="37">
        <v>100</v>
      </c>
      <c r="L36" s="42">
        <v>100</v>
      </c>
      <c r="M36" s="33">
        <v>0</v>
      </c>
      <c r="N36" s="33">
        <v>0</v>
      </c>
      <c r="O36" s="33">
        <v>0</v>
      </c>
      <c r="P36" s="33">
        <v>0</v>
      </c>
      <c r="Q36" s="14">
        <f t="shared" si="0"/>
        <v>100</v>
      </c>
    </row>
    <row r="37" spans="2:17" x14ac:dyDescent="0.25">
      <c r="B37" s="7">
        <f t="shared" si="1"/>
        <v>29</v>
      </c>
      <c r="C37" s="30" t="s">
        <v>56</v>
      </c>
      <c r="D37" s="49" t="s">
        <v>92</v>
      </c>
      <c r="E37" s="49"/>
      <c r="F37" s="49"/>
      <c r="G37" s="49"/>
      <c r="H37" s="49"/>
      <c r="I37" s="49"/>
      <c r="J37" s="31">
        <v>100</v>
      </c>
      <c r="K37" s="37">
        <v>100</v>
      </c>
      <c r="L37" s="42">
        <v>100</v>
      </c>
      <c r="M37" s="33">
        <v>0</v>
      </c>
      <c r="N37" s="33">
        <v>0</v>
      </c>
      <c r="O37" s="33">
        <v>0</v>
      </c>
      <c r="P37" s="33">
        <v>0</v>
      </c>
      <c r="Q37" s="14">
        <f t="shared" si="0"/>
        <v>100</v>
      </c>
    </row>
    <row r="38" spans="2:17" x14ac:dyDescent="0.25">
      <c r="B38" s="7">
        <f t="shared" si="1"/>
        <v>30</v>
      </c>
      <c r="C38" s="30" t="s">
        <v>57</v>
      </c>
      <c r="D38" s="49" t="s">
        <v>93</v>
      </c>
      <c r="E38" s="49"/>
      <c r="F38" s="49"/>
      <c r="G38" s="49"/>
      <c r="H38" s="49"/>
      <c r="I38" s="49"/>
      <c r="J38" s="31">
        <v>100</v>
      </c>
      <c r="K38" s="37">
        <v>100</v>
      </c>
      <c r="L38" s="33">
        <v>80</v>
      </c>
      <c r="M38" s="33">
        <v>0</v>
      </c>
      <c r="N38" s="33">
        <v>0</v>
      </c>
      <c r="O38" s="33">
        <v>0</v>
      </c>
      <c r="P38" s="33">
        <v>0</v>
      </c>
      <c r="Q38" s="14">
        <f t="shared" si="0"/>
        <v>93.333333333333329</v>
      </c>
    </row>
    <row r="39" spans="2:17" x14ac:dyDescent="0.25">
      <c r="B39" s="7">
        <f t="shared" si="1"/>
        <v>31</v>
      </c>
      <c r="C39" s="30" t="s">
        <v>58</v>
      </c>
      <c r="D39" s="49" t="s">
        <v>94</v>
      </c>
      <c r="E39" s="49"/>
      <c r="F39" s="49"/>
      <c r="G39" s="49"/>
      <c r="H39" s="49"/>
      <c r="I39" s="49"/>
      <c r="J39" s="31">
        <v>100</v>
      </c>
      <c r="K39" s="37">
        <v>100</v>
      </c>
      <c r="L39" s="33">
        <v>100</v>
      </c>
      <c r="M39" s="33">
        <v>0</v>
      </c>
      <c r="N39" s="33">
        <v>0</v>
      </c>
      <c r="O39" s="33">
        <v>0</v>
      </c>
      <c r="P39" s="33">
        <v>0</v>
      </c>
      <c r="Q39" s="14">
        <f t="shared" si="0"/>
        <v>100</v>
      </c>
    </row>
    <row r="40" spans="2:17" x14ac:dyDescent="0.25">
      <c r="B40" s="7">
        <f t="shared" si="1"/>
        <v>32</v>
      </c>
      <c r="C40" s="30" t="s">
        <v>59</v>
      </c>
      <c r="D40" s="49" t="s">
        <v>95</v>
      </c>
      <c r="E40" s="49"/>
      <c r="F40" s="49"/>
      <c r="G40" s="49"/>
      <c r="H40" s="49"/>
      <c r="I40" s="49"/>
      <c r="J40" s="31">
        <v>100</v>
      </c>
      <c r="K40" s="37">
        <v>100</v>
      </c>
      <c r="L40" s="33">
        <v>100</v>
      </c>
      <c r="M40" s="33">
        <v>0</v>
      </c>
      <c r="N40" s="33">
        <v>0</v>
      </c>
      <c r="O40" s="33">
        <v>0</v>
      </c>
      <c r="P40" s="33">
        <v>0</v>
      </c>
      <c r="Q40" s="14">
        <f t="shared" si="0"/>
        <v>100</v>
      </c>
    </row>
    <row r="41" spans="2:17" x14ac:dyDescent="0.25">
      <c r="B41" s="7">
        <f t="shared" si="1"/>
        <v>33</v>
      </c>
      <c r="C41" s="30" t="s">
        <v>60</v>
      </c>
      <c r="D41" s="49" t="s">
        <v>96</v>
      </c>
      <c r="E41" s="49"/>
      <c r="F41" s="49"/>
      <c r="G41" s="49"/>
      <c r="H41" s="49"/>
      <c r="I41" s="49"/>
      <c r="J41" s="31">
        <v>80</v>
      </c>
      <c r="K41" s="37">
        <v>100</v>
      </c>
      <c r="L41" s="33">
        <v>70</v>
      </c>
      <c r="M41" s="33">
        <v>0</v>
      </c>
      <c r="N41" s="33">
        <v>0</v>
      </c>
      <c r="O41" s="33">
        <v>0</v>
      </c>
      <c r="P41" s="33">
        <v>0</v>
      </c>
      <c r="Q41" s="14">
        <f t="shared" si="0"/>
        <v>83.333333333333329</v>
      </c>
    </row>
    <row r="42" spans="2:17" x14ac:dyDescent="0.25">
      <c r="B42" s="7">
        <f t="shared" si="1"/>
        <v>34</v>
      </c>
      <c r="C42" s="30" t="s">
        <v>61</v>
      </c>
      <c r="D42" s="49" t="s">
        <v>97</v>
      </c>
      <c r="E42" s="49"/>
      <c r="F42" s="49"/>
      <c r="G42" s="49"/>
      <c r="H42" s="49"/>
      <c r="I42" s="49"/>
      <c r="J42" s="31">
        <v>90</v>
      </c>
      <c r="K42" s="37">
        <v>100</v>
      </c>
      <c r="L42" s="33">
        <v>70</v>
      </c>
      <c r="M42" s="33">
        <v>0</v>
      </c>
      <c r="N42" s="33">
        <v>0</v>
      </c>
      <c r="O42" s="33">
        <v>0</v>
      </c>
      <c r="P42" s="33">
        <v>0</v>
      </c>
      <c r="Q42" s="14">
        <f t="shared" si="0"/>
        <v>86.666666666666671</v>
      </c>
    </row>
    <row r="43" spans="2:17" x14ac:dyDescent="0.25">
      <c r="B43" s="7">
        <f t="shared" si="1"/>
        <v>35</v>
      </c>
      <c r="C43" s="30" t="s">
        <v>62</v>
      </c>
      <c r="D43" s="49" t="s">
        <v>98</v>
      </c>
      <c r="E43" s="49"/>
      <c r="F43" s="49"/>
      <c r="G43" s="49"/>
      <c r="H43" s="49"/>
      <c r="I43" s="49"/>
      <c r="J43" s="31">
        <v>90</v>
      </c>
      <c r="K43" s="33">
        <v>100</v>
      </c>
      <c r="L43" s="33">
        <v>80</v>
      </c>
      <c r="M43" s="33">
        <v>0</v>
      </c>
      <c r="N43" s="33">
        <v>0</v>
      </c>
      <c r="O43" s="33">
        <v>0</v>
      </c>
      <c r="P43" s="33">
        <v>0</v>
      </c>
      <c r="Q43" s="14">
        <f t="shared" si="0"/>
        <v>90</v>
      </c>
    </row>
    <row r="44" spans="2:17" x14ac:dyDescent="0.25">
      <c r="B44" s="7">
        <f t="shared" si="1"/>
        <v>36</v>
      </c>
      <c r="C44" s="30" t="s">
        <v>63</v>
      </c>
      <c r="D44" s="49" t="s">
        <v>99</v>
      </c>
      <c r="E44" s="49"/>
      <c r="F44" s="49"/>
      <c r="G44" s="49"/>
      <c r="H44" s="49"/>
      <c r="I44" s="49"/>
      <c r="J44" s="31">
        <v>80</v>
      </c>
      <c r="K44" s="33">
        <v>90</v>
      </c>
      <c r="L44" s="33">
        <v>100</v>
      </c>
      <c r="M44" s="33">
        <v>0</v>
      </c>
      <c r="N44" s="33">
        <v>0</v>
      </c>
      <c r="O44" s="33">
        <v>0</v>
      </c>
      <c r="P44" s="33">
        <v>0</v>
      </c>
      <c r="Q44" s="14">
        <f t="shared" si="0"/>
        <v>90</v>
      </c>
    </row>
    <row r="45" spans="2:17" x14ac:dyDescent="0.25">
      <c r="B45" s="7">
        <f t="shared" si="1"/>
        <v>37</v>
      </c>
      <c r="C45" s="30" t="s">
        <v>64</v>
      </c>
      <c r="D45" s="49" t="s">
        <v>100</v>
      </c>
      <c r="E45" s="49"/>
      <c r="F45" s="49"/>
      <c r="G45" s="49"/>
      <c r="H45" s="49"/>
      <c r="I45" s="49"/>
      <c r="J45" s="31">
        <v>100</v>
      </c>
      <c r="K45" s="33">
        <v>100</v>
      </c>
      <c r="L45" s="33">
        <v>100</v>
      </c>
      <c r="M45" s="33">
        <v>0</v>
      </c>
      <c r="N45" s="33">
        <v>0</v>
      </c>
      <c r="O45" s="33">
        <v>0</v>
      </c>
      <c r="P45" s="33">
        <v>0</v>
      </c>
      <c r="Q45" s="14">
        <f t="shared" si="0"/>
        <v>100</v>
      </c>
    </row>
    <row r="46" spans="2:17" x14ac:dyDescent="0.25">
      <c r="B46" s="7">
        <f t="shared" si="1"/>
        <v>38</v>
      </c>
      <c r="C46" s="9"/>
      <c r="D46" s="45"/>
      <c r="E46" s="45"/>
      <c r="F46" s="45"/>
      <c r="G46" s="45"/>
      <c r="H46" s="45"/>
      <c r="I46" s="45"/>
      <c r="J46" s="38">
        <f>SUM(J9:J45)</f>
        <v>3540</v>
      </c>
      <c r="K46" s="33">
        <f>SUM(K9:K45)</f>
        <v>3660</v>
      </c>
      <c r="L46" s="42">
        <f>SUM(L9:L45)</f>
        <v>3580</v>
      </c>
      <c r="M46" s="33"/>
      <c r="N46" s="33"/>
      <c r="O46" s="33"/>
      <c r="P46" s="33"/>
      <c r="Q46" s="14"/>
    </row>
    <row r="47" spans="2:17" x14ac:dyDescent="0.25">
      <c r="B47" s="7">
        <f t="shared" si="1"/>
        <v>39</v>
      </c>
      <c r="C47" s="9"/>
      <c r="D47" s="45"/>
      <c r="E47" s="45"/>
      <c r="F47" s="45"/>
      <c r="G47" s="45"/>
      <c r="H47" s="45"/>
      <c r="I47" s="45"/>
      <c r="J47" s="4"/>
      <c r="K47" s="33"/>
      <c r="L47" s="33"/>
      <c r="M47" s="33"/>
      <c r="N47" s="33"/>
      <c r="O47" s="33"/>
      <c r="P47" s="33"/>
      <c r="Q47" s="14"/>
    </row>
    <row r="48" spans="2:17" x14ac:dyDescent="0.25">
      <c r="B48" s="7">
        <f t="shared" si="1"/>
        <v>40</v>
      </c>
      <c r="C48" s="9"/>
      <c r="D48" s="45"/>
      <c r="E48" s="45"/>
      <c r="F48" s="45"/>
      <c r="G48" s="45"/>
      <c r="H48" s="45"/>
      <c r="I48" s="45"/>
      <c r="J48" s="5"/>
      <c r="K48" s="5"/>
      <c r="L48" s="5"/>
      <c r="M48" s="5"/>
      <c r="N48" s="5"/>
      <c r="O48" s="5"/>
      <c r="P48" s="5"/>
      <c r="Q48" s="14"/>
    </row>
    <row r="49" spans="2:17" x14ac:dyDescent="0.25">
      <c r="B49" s="8">
        <f t="shared" si="1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45"/>
      <c r="E51" s="45"/>
      <c r="F51" s="45"/>
      <c r="G51" s="45"/>
      <c r="H51" s="45"/>
      <c r="I51" s="45"/>
      <c r="J51" s="15"/>
      <c r="K51" s="15"/>
      <c r="L51" s="15"/>
      <c r="M51" s="15"/>
      <c r="N51" s="15"/>
      <c r="O51" s="15"/>
      <c r="P51" s="15"/>
      <c r="Q51" s="14"/>
    </row>
    <row r="52" spans="2:17" x14ac:dyDescent="0.25">
      <c r="B52" s="16">
        <f t="shared" si="1"/>
        <v>44</v>
      </c>
      <c r="C52" s="22"/>
      <c r="D52" s="46"/>
      <c r="E52" s="47"/>
      <c r="F52" s="47"/>
      <c r="G52" s="47"/>
      <c r="H52" s="47"/>
      <c r="I52" s="48"/>
      <c r="J52" s="3"/>
      <c r="K52" s="3"/>
      <c r="L52" s="3"/>
      <c r="M52" s="3"/>
      <c r="N52" s="3"/>
      <c r="O52" s="3"/>
      <c r="P52" s="3"/>
      <c r="Q52" s="14"/>
    </row>
    <row r="53" spans="2:17" x14ac:dyDescent="0.25">
      <c r="B53" s="16">
        <f t="shared" si="1"/>
        <v>45</v>
      </c>
      <c r="C53" s="44"/>
      <c r="D53" s="44"/>
      <c r="E53" s="10"/>
      <c r="H53" s="58" t="s">
        <v>19</v>
      </c>
      <c r="I53" s="58"/>
      <c r="J53" s="23">
        <v>37</v>
      </c>
      <c r="K53" s="39">
        <v>37</v>
      </c>
      <c r="L53" s="23">
        <v>37</v>
      </c>
      <c r="M53" s="23">
        <f t="shared" ref="M53:P53" si="2">COUNTIF(M9:M52,"&gt;=70")</f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v>37</v>
      </c>
    </row>
    <row r="54" spans="2:17" x14ac:dyDescent="0.25">
      <c r="C54" s="44"/>
      <c r="D54" s="44"/>
      <c r="E54" s="11"/>
      <c r="H54" s="59" t="s">
        <v>20</v>
      </c>
      <c r="I54" s="59"/>
      <c r="J54" s="24">
        <f>COUNTIF(J10:J52,"&lt;70")</f>
        <v>0</v>
      </c>
      <c r="K54" s="24">
        <f t="shared" ref="K54:P54" si="3">COUNTIF(K9:K52,"&lt;70")</f>
        <v>0</v>
      </c>
      <c r="L54" s="24">
        <f t="shared" si="3"/>
        <v>0</v>
      </c>
      <c r="M54" s="24">
        <f t="shared" si="3"/>
        <v>37</v>
      </c>
      <c r="N54" s="24">
        <f t="shared" si="3"/>
        <v>37</v>
      </c>
      <c r="O54" s="24">
        <f t="shared" si="3"/>
        <v>37</v>
      </c>
      <c r="P54" s="24">
        <f t="shared" si="3"/>
        <v>37</v>
      </c>
      <c r="Q54" s="24">
        <v>0</v>
      </c>
    </row>
    <row r="55" spans="2:17" x14ac:dyDescent="0.25">
      <c r="C55" s="44"/>
      <c r="D55" s="44"/>
      <c r="E55" s="44"/>
      <c r="H55" s="59" t="s">
        <v>21</v>
      </c>
      <c r="I55" s="59"/>
      <c r="J55" s="24">
        <v>37</v>
      </c>
      <c r="K55" s="40">
        <v>37</v>
      </c>
      <c r="L55" s="43">
        <v>37</v>
      </c>
      <c r="M55" s="24">
        <f t="shared" ref="M55:Q55" si="4">COUNT(M9:M52)</f>
        <v>37</v>
      </c>
      <c r="N55" s="24">
        <f t="shared" si="4"/>
        <v>37</v>
      </c>
      <c r="O55" s="24">
        <f t="shared" si="4"/>
        <v>37</v>
      </c>
      <c r="P55" s="24">
        <f t="shared" si="4"/>
        <v>37</v>
      </c>
      <c r="Q55" s="24">
        <f t="shared" si="4"/>
        <v>37</v>
      </c>
    </row>
    <row r="56" spans="2:17" x14ac:dyDescent="0.25">
      <c r="C56" s="44"/>
      <c r="D56" s="44"/>
      <c r="E56" s="10"/>
      <c r="F56" s="12"/>
      <c r="H56" s="60" t="s">
        <v>16</v>
      </c>
      <c r="I56" s="60"/>
      <c r="J56" s="25">
        <f>J53/J55</f>
        <v>1</v>
      </c>
      <c r="K56" s="26">
        <f t="shared" ref="K56:Q56" si="5">K53/K55</f>
        <v>1</v>
      </c>
      <c r="L56" s="26">
        <f t="shared" si="5"/>
        <v>1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1</v>
      </c>
    </row>
    <row r="57" spans="2:17" x14ac:dyDescent="0.25">
      <c r="C57" s="44"/>
      <c r="D57" s="44"/>
      <c r="E57" s="10"/>
      <c r="F57" s="12"/>
      <c r="H57" s="60" t="s">
        <v>17</v>
      </c>
      <c r="I57" s="60"/>
      <c r="J57" s="25">
        <f>J54/J55</f>
        <v>0</v>
      </c>
      <c r="K57" s="25">
        <f t="shared" ref="K57:Q57" si="6">K54/K55</f>
        <v>0</v>
      </c>
      <c r="L57" s="26">
        <f t="shared" si="6"/>
        <v>0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0</v>
      </c>
    </row>
    <row r="58" spans="2:17" x14ac:dyDescent="0.25">
      <c r="C58" s="44"/>
      <c r="D58" s="44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61"/>
      <c r="K60" s="61"/>
      <c r="L60" s="61"/>
      <c r="M60" s="61"/>
      <c r="N60" s="61"/>
      <c r="O60" s="61"/>
      <c r="P60" s="61"/>
    </row>
    <row r="61" spans="2:17" x14ac:dyDescent="0.25">
      <c r="J61" s="54" t="s">
        <v>18</v>
      </c>
      <c r="K61" s="54"/>
      <c r="L61" s="54"/>
      <c r="M61" s="54"/>
      <c r="N61" s="54"/>
      <c r="O61" s="54"/>
      <c r="P61" s="54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ht="14.25" x14ac:dyDescent="0.4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ht="14.25" x14ac:dyDescent="0.45">
      <c r="C4" t="s">
        <v>0</v>
      </c>
      <c r="D4" s="62" t="s">
        <v>26</v>
      </c>
      <c r="E4" s="62"/>
      <c r="F4" s="62"/>
      <c r="G4" s="62"/>
      <c r="I4" t="s">
        <v>1</v>
      </c>
      <c r="J4" s="51" t="s">
        <v>101</v>
      </c>
      <c r="K4" s="51"/>
      <c r="M4" t="s">
        <v>2</v>
      </c>
      <c r="N4" s="52">
        <v>45009</v>
      </c>
      <c r="O4" s="52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51" t="s">
        <v>24</v>
      </c>
      <c r="E6" s="51"/>
      <c r="F6" s="51"/>
      <c r="G6" s="51"/>
      <c r="I6" s="55" t="s">
        <v>22</v>
      </c>
      <c r="J6" s="55"/>
      <c r="K6" s="56" t="s">
        <v>199</v>
      </c>
      <c r="L6" s="56"/>
      <c r="M6" s="56"/>
      <c r="N6" s="56"/>
      <c r="O6" s="56"/>
      <c r="P6" s="56"/>
    </row>
    <row r="7" spans="2:18" ht="11.25" customHeight="1" x14ac:dyDescent="0.45"/>
    <row r="8" spans="2:18" ht="14.65" thickBot="1" x14ac:dyDescent="0.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thickBot="1" x14ac:dyDescent="0.3">
      <c r="B9" s="18">
        <v>1</v>
      </c>
      <c r="C9" s="34" t="s">
        <v>102</v>
      </c>
      <c r="D9" s="63" t="s">
        <v>119</v>
      </c>
      <c r="E9" s="63"/>
      <c r="F9" s="63"/>
      <c r="G9" s="63"/>
      <c r="H9" s="63"/>
      <c r="I9" s="63"/>
      <c r="J9" s="19">
        <v>90</v>
      </c>
      <c r="K9" s="19">
        <v>100</v>
      </c>
      <c r="L9" s="19">
        <v>100</v>
      </c>
      <c r="M9" s="19">
        <v>0</v>
      </c>
      <c r="N9" s="19">
        <v>0</v>
      </c>
      <c r="O9" s="19">
        <v>0</v>
      </c>
      <c r="P9" s="19">
        <v>0</v>
      </c>
      <c r="Q9" s="14">
        <f>SUM(J9+K9+L9)/3</f>
        <v>96.666666666666671</v>
      </c>
    </row>
    <row r="10" spans="2:18" ht="15.75" thickBot="1" x14ac:dyDescent="0.3">
      <c r="B10" s="18">
        <f>B9+1</f>
        <v>2</v>
      </c>
      <c r="C10" s="35" t="s">
        <v>103</v>
      </c>
      <c r="D10" s="63" t="s">
        <v>120</v>
      </c>
      <c r="E10" s="63"/>
      <c r="F10" s="63"/>
      <c r="G10" s="63"/>
      <c r="H10" s="63"/>
      <c r="I10" s="63"/>
      <c r="J10" s="19">
        <v>100</v>
      </c>
      <c r="K10" s="19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5" si="0">SUM(J10+K10+L10)/3</f>
        <v>100</v>
      </c>
    </row>
    <row r="11" spans="2:18" ht="15.75" thickBot="1" x14ac:dyDescent="0.3">
      <c r="B11" s="18">
        <f t="shared" ref="B11:B53" si="1">B10+1</f>
        <v>3</v>
      </c>
      <c r="C11" s="35" t="s">
        <v>104</v>
      </c>
      <c r="D11" s="63" t="s">
        <v>121</v>
      </c>
      <c r="E11" s="63"/>
      <c r="F11" s="63"/>
      <c r="G11" s="63"/>
      <c r="H11" s="63"/>
      <c r="I11" s="63"/>
      <c r="J11" s="19">
        <v>90</v>
      </c>
      <c r="K11" s="36">
        <v>100</v>
      </c>
      <c r="L11" s="19">
        <v>100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96.666666666666671</v>
      </c>
    </row>
    <row r="12" spans="2:18" ht="15.75" thickBot="1" x14ac:dyDescent="0.3">
      <c r="B12" s="18">
        <f t="shared" si="1"/>
        <v>4</v>
      </c>
      <c r="C12" s="35" t="s">
        <v>105</v>
      </c>
      <c r="D12" s="63" t="s">
        <v>122</v>
      </c>
      <c r="E12" s="63"/>
      <c r="F12" s="63"/>
      <c r="G12" s="63"/>
      <c r="H12" s="63"/>
      <c r="I12" s="63"/>
      <c r="J12" s="19">
        <v>90</v>
      </c>
      <c r="K12" s="36">
        <v>100</v>
      </c>
      <c r="L12" s="19">
        <v>100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96.666666666666671</v>
      </c>
    </row>
    <row r="13" spans="2:18" ht="15.75" thickBot="1" x14ac:dyDescent="0.3">
      <c r="B13" s="18">
        <f t="shared" si="1"/>
        <v>5</v>
      </c>
      <c r="C13" s="35" t="s">
        <v>106</v>
      </c>
      <c r="D13" s="63" t="s">
        <v>123</v>
      </c>
      <c r="E13" s="63"/>
      <c r="F13" s="63"/>
      <c r="G13" s="63"/>
      <c r="H13" s="63"/>
      <c r="I13" s="63"/>
      <c r="J13" s="19">
        <v>90</v>
      </c>
      <c r="K13" s="19">
        <v>100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96.666666666666671</v>
      </c>
    </row>
    <row r="14" spans="2:18" ht="15.75" thickBot="1" x14ac:dyDescent="0.3">
      <c r="B14" s="18">
        <f t="shared" si="1"/>
        <v>6</v>
      </c>
      <c r="C14" s="35" t="s">
        <v>107</v>
      </c>
      <c r="D14" s="63" t="s">
        <v>124</v>
      </c>
      <c r="E14" s="63"/>
      <c r="F14" s="63"/>
      <c r="G14" s="63"/>
      <c r="H14" s="63"/>
      <c r="I14" s="63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5.75" thickBot="1" x14ac:dyDescent="0.3">
      <c r="B15" s="18">
        <f t="shared" si="1"/>
        <v>7</v>
      </c>
      <c r="C15" s="35" t="s">
        <v>108</v>
      </c>
      <c r="D15" s="63" t="s">
        <v>125</v>
      </c>
      <c r="E15" s="63"/>
      <c r="F15" s="63"/>
      <c r="G15" s="63"/>
      <c r="H15" s="63"/>
      <c r="I15" s="63"/>
      <c r="J15" s="19">
        <v>70</v>
      </c>
      <c r="K15" s="36">
        <v>100</v>
      </c>
      <c r="L15" s="19">
        <v>80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83.333333333333329</v>
      </c>
    </row>
    <row r="16" spans="2:18" ht="15.75" thickBot="1" x14ac:dyDescent="0.3">
      <c r="B16" s="18">
        <f t="shared" si="1"/>
        <v>8</v>
      </c>
      <c r="C16" s="35" t="s">
        <v>109</v>
      </c>
      <c r="D16" s="63" t="s">
        <v>126</v>
      </c>
      <c r="E16" s="63"/>
      <c r="F16" s="63"/>
      <c r="G16" s="63"/>
      <c r="H16" s="63"/>
      <c r="I16" s="63"/>
      <c r="J16" s="19">
        <v>90</v>
      </c>
      <c r="K16" s="36">
        <v>90</v>
      </c>
      <c r="L16" s="19">
        <v>100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93.333333333333329</v>
      </c>
    </row>
    <row r="17" spans="2:17" ht="15.75" thickBot="1" x14ac:dyDescent="0.3">
      <c r="B17" s="18">
        <f t="shared" si="1"/>
        <v>9</v>
      </c>
      <c r="C17" s="35" t="s">
        <v>110</v>
      </c>
      <c r="D17" s="63" t="s">
        <v>127</v>
      </c>
      <c r="E17" s="63"/>
      <c r="F17" s="63"/>
      <c r="G17" s="63"/>
      <c r="H17" s="63"/>
      <c r="I17" s="63"/>
      <c r="J17" s="19">
        <v>90</v>
      </c>
      <c r="K17" s="36">
        <v>100</v>
      </c>
      <c r="L17" s="19">
        <v>100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96.666666666666671</v>
      </c>
    </row>
    <row r="18" spans="2:17" ht="15.75" thickBot="1" x14ac:dyDescent="0.3">
      <c r="B18" s="18">
        <f t="shared" si="1"/>
        <v>10</v>
      </c>
      <c r="C18" s="35" t="s">
        <v>111</v>
      </c>
      <c r="D18" s="63" t="s">
        <v>128</v>
      </c>
      <c r="E18" s="63"/>
      <c r="F18" s="63"/>
      <c r="G18" s="63"/>
      <c r="H18" s="63"/>
      <c r="I18" s="63"/>
      <c r="J18" s="19">
        <v>90</v>
      </c>
      <c r="K18" s="36">
        <v>100</v>
      </c>
      <c r="L18" s="19">
        <v>100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96.666666666666671</v>
      </c>
    </row>
    <row r="19" spans="2:17" ht="15.75" thickBot="1" x14ac:dyDescent="0.3">
      <c r="B19" s="18">
        <f t="shared" si="1"/>
        <v>11</v>
      </c>
      <c r="C19" s="35" t="s">
        <v>112</v>
      </c>
      <c r="D19" s="63" t="s">
        <v>129</v>
      </c>
      <c r="E19" s="63"/>
      <c r="F19" s="63"/>
      <c r="G19" s="63"/>
      <c r="H19" s="63"/>
      <c r="I19" s="63"/>
      <c r="J19" s="19">
        <v>90</v>
      </c>
      <c r="K19" s="36">
        <v>100</v>
      </c>
      <c r="L19" s="19">
        <v>80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90</v>
      </c>
    </row>
    <row r="20" spans="2:17" ht="15.75" thickBot="1" x14ac:dyDescent="0.3">
      <c r="B20" s="18">
        <f t="shared" si="1"/>
        <v>12</v>
      </c>
      <c r="C20" s="35" t="s">
        <v>113</v>
      </c>
      <c r="D20" s="63" t="s">
        <v>130</v>
      </c>
      <c r="E20" s="63"/>
      <c r="F20" s="63"/>
      <c r="G20" s="63"/>
      <c r="H20" s="63"/>
      <c r="I20" s="63"/>
      <c r="J20" s="19">
        <v>90</v>
      </c>
      <c r="K20" s="36">
        <v>100</v>
      </c>
      <c r="L20" s="19">
        <v>100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96.666666666666671</v>
      </c>
    </row>
    <row r="21" spans="2:17" ht="15.75" thickBot="1" x14ac:dyDescent="0.3">
      <c r="B21" s="18">
        <f t="shared" si="1"/>
        <v>13</v>
      </c>
      <c r="C21" s="35" t="s">
        <v>114</v>
      </c>
      <c r="D21" s="63" t="s">
        <v>131</v>
      </c>
      <c r="E21" s="63"/>
      <c r="F21" s="63"/>
      <c r="G21" s="63"/>
      <c r="H21" s="63"/>
      <c r="I21" s="63"/>
      <c r="J21" s="19">
        <v>90</v>
      </c>
      <c r="K21" s="36">
        <v>100</v>
      </c>
      <c r="L21" s="19">
        <v>100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96.666666666666671</v>
      </c>
    </row>
    <row r="22" spans="2:17" ht="15.75" thickBot="1" x14ac:dyDescent="0.3">
      <c r="B22" s="18">
        <f t="shared" si="1"/>
        <v>14</v>
      </c>
      <c r="C22" s="35" t="s">
        <v>115</v>
      </c>
      <c r="D22" s="63" t="s">
        <v>132</v>
      </c>
      <c r="E22" s="63"/>
      <c r="F22" s="63"/>
      <c r="G22" s="63"/>
      <c r="H22" s="63"/>
      <c r="I22" s="63"/>
      <c r="J22" s="19">
        <v>100</v>
      </c>
      <c r="K22" s="36">
        <v>100</v>
      </c>
      <c r="L22" s="19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100</v>
      </c>
    </row>
    <row r="23" spans="2:17" ht="15.75" thickBot="1" x14ac:dyDescent="0.3">
      <c r="B23" s="18">
        <f t="shared" si="1"/>
        <v>15</v>
      </c>
      <c r="C23" s="35" t="s">
        <v>116</v>
      </c>
      <c r="D23" s="63" t="s">
        <v>133</v>
      </c>
      <c r="E23" s="63"/>
      <c r="F23" s="63"/>
      <c r="G23" s="63"/>
      <c r="H23" s="63"/>
      <c r="I23" s="63"/>
      <c r="J23" s="19">
        <v>90</v>
      </c>
      <c r="K23" s="19">
        <v>100</v>
      </c>
      <c r="L23" s="19">
        <v>100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96.666666666666671</v>
      </c>
    </row>
    <row r="24" spans="2:17" ht="15.75" thickBot="1" x14ac:dyDescent="0.3">
      <c r="B24" s="18">
        <f t="shared" si="1"/>
        <v>16</v>
      </c>
      <c r="C24" s="35" t="s">
        <v>117</v>
      </c>
      <c r="D24" s="63" t="s">
        <v>134</v>
      </c>
      <c r="E24" s="63"/>
      <c r="F24" s="63"/>
      <c r="G24" s="63"/>
      <c r="H24" s="63"/>
      <c r="I24" s="63"/>
      <c r="J24" s="19">
        <v>80</v>
      </c>
      <c r="K24" s="19">
        <v>80</v>
      </c>
      <c r="L24" s="19">
        <v>80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80</v>
      </c>
    </row>
    <row r="25" spans="2:17" ht="15.75" thickBot="1" x14ac:dyDescent="0.3">
      <c r="B25" s="18">
        <f t="shared" si="1"/>
        <v>17</v>
      </c>
      <c r="C25" s="35" t="s">
        <v>118</v>
      </c>
      <c r="D25" s="63" t="s">
        <v>135</v>
      </c>
      <c r="E25" s="63"/>
      <c r="F25" s="63"/>
      <c r="G25" s="63"/>
      <c r="H25" s="63"/>
      <c r="I25" s="63"/>
      <c r="J25" s="19">
        <v>90</v>
      </c>
      <c r="K25" s="19">
        <v>100</v>
      </c>
      <c r="L25" s="19">
        <v>100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96.666666666666671</v>
      </c>
    </row>
    <row r="26" spans="2:17" ht="14.25" x14ac:dyDescent="0.45">
      <c r="B26" s="18">
        <f t="shared" si="1"/>
        <v>18</v>
      </c>
      <c r="C26" s="32"/>
      <c r="D26" s="45"/>
      <c r="E26" s="45"/>
      <c r="F26" s="45"/>
      <c r="G26" s="45"/>
      <c r="H26" s="45"/>
      <c r="I26" s="45"/>
      <c r="J26" s="38">
        <f>SUM(J9:J25)</f>
        <v>1430</v>
      </c>
      <c r="K26" s="38">
        <f>SUM(K9:K25)</f>
        <v>1570</v>
      </c>
      <c r="L26" s="42">
        <f>SUM(L9:L25)</f>
        <v>1540</v>
      </c>
      <c r="M26" s="19"/>
      <c r="N26" s="19"/>
      <c r="O26" s="19"/>
      <c r="P26" s="19"/>
      <c r="Q26" s="14"/>
    </row>
    <row r="27" spans="2:17" ht="14.25" x14ac:dyDescent="0.45">
      <c r="B27" s="18">
        <f t="shared" si="1"/>
        <v>19</v>
      </c>
      <c r="C27" s="18"/>
      <c r="D27" s="45"/>
      <c r="E27" s="45"/>
      <c r="F27" s="45"/>
      <c r="G27" s="45"/>
      <c r="H27" s="45"/>
      <c r="I27" s="45"/>
      <c r="J27" s="19"/>
      <c r="K27" s="19"/>
      <c r="L27" s="19"/>
      <c r="M27" s="19"/>
      <c r="N27" s="19"/>
      <c r="O27" s="19"/>
      <c r="P27" s="19"/>
      <c r="Q27" s="14"/>
    </row>
    <row r="28" spans="2:17" ht="14.25" x14ac:dyDescent="0.45">
      <c r="B28" s="18">
        <f t="shared" si="1"/>
        <v>20</v>
      </c>
      <c r="C28" s="18"/>
      <c r="D28" s="45"/>
      <c r="E28" s="45"/>
      <c r="F28" s="45"/>
      <c r="G28" s="45"/>
      <c r="H28" s="45"/>
      <c r="I28" s="45"/>
      <c r="J28" s="19"/>
      <c r="K28" s="19"/>
      <c r="L28" s="19"/>
      <c r="M28" s="19"/>
      <c r="N28" s="19"/>
      <c r="O28" s="19"/>
      <c r="P28" s="19"/>
      <c r="Q28" s="14"/>
    </row>
    <row r="29" spans="2:17" ht="14.25" x14ac:dyDescent="0.45">
      <c r="B29" s="18">
        <f t="shared" si="1"/>
        <v>21</v>
      </c>
      <c r="C29" s="18"/>
      <c r="D29" s="45"/>
      <c r="E29" s="45"/>
      <c r="F29" s="45"/>
      <c r="G29" s="45"/>
      <c r="H29" s="45"/>
      <c r="I29" s="45"/>
      <c r="J29" s="19"/>
      <c r="K29" s="19"/>
      <c r="L29" s="19"/>
      <c r="M29" s="19"/>
      <c r="N29" s="19"/>
      <c r="O29" s="19"/>
      <c r="P29" s="19"/>
      <c r="Q29" s="14"/>
    </row>
    <row r="30" spans="2:17" ht="14.25" x14ac:dyDescent="0.45">
      <c r="B30" s="18">
        <f t="shared" si="1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/>
    </row>
    <row r="31" spans="2:17" ht="14.25" x14ac:dyDescent="0.45">
      <c r="B31" s="18">
        <f t="shared" si="1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/>
    </row>
    <row r="32" spans="2:17" ht="14.25" x14ac:dyDescent="0.45">
      <c r="B32" s="18">
        <f t="shared" si="1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4"/>
      <c r="D54" s="44"/>
      <c r="E54" s="17"/>
      <c r="H54" s="58" t="s">
        <v>19</v>
      </c>
      <c r="I54" s="58"/>
      <c r="J54" s="23">
        <v>16</v>
      </c>
      <c r="K54" s="23">
        <v>16</v>
      </c>
      <c r="L54" s="23">
        <v>16</v>
      </c>
      <c r="M54" s="23">
        <f t="shared" ref="M54:P54" si="2">COUNTIF(M9:M53,"&gt;=70")</f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16</v>
      </c>
    </row>
    <row r="55" spans="2:17" x14ac:dyDescent="0.25">
      <c r="C55" s="44"/>
      <c r="D55" s="44"/>
      <c r="E55" s="21"/>
      <c r="H55" s="59" t="s">
        <v>20</v>
      </c>
      <c r="I55" s="59"/>
      <c r="J55" s="24">
        <f>COUNTIF(J9:J53,"&lt;70")</f>
        <v>1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17</v>
      </c>
      <c r="N55" s="24">
        <f t="shared" si="4"/>
        <v>17</v>
      </c>
      <c r="O55" s="24">
        <f t="shared" si="4"/>
        <v>17</v>
      </c>
      <c r="P55" s="24">
        <f t="shared" si="4"/>
        <v>17</v>
      </c>
      <c r="Q55" s="24">
        <f t="shared" si="4"/>
        <v>1</v>
      </c>
    </row>
    <row r="56" spans="2:17" x14ac:dyDescent="0.25">
      <c r="C56" s="44"/>
      <c r="D56" s="44"/>
      <c r="E56" s="44"/>
      <c r="H56" s="59" t="s">
        <v>21</v>
      </c>
      <c r="I56" s="59"/>
      <c r="J56" s="24">
        <v>17</v>
      </c>
      <c r="K56" s="24">
        <v>17</v>
      </c>
      <c r="L56" s="24">
        <v>17</v>
      </c>
      <c r="M56" s="24">
        <f t="shared" ref="M56:Q56" si="5">COUNT(M9:M53)</f>
        <v>17</v>
      </c>
      <c r="N56" s="24">
        <f t="shared" si="5"/>
        <v>17</v>
      </c>
      <c r="O56" s="24">
        <f t="shared" si="5"/>
        <v>17</v>
      </c>
      <c r="P56" s="24">
        <f t="shared" si="5"/>
        <v>17</v>
      </c>
      <c r="Q56" s="24">
        <f t="shared" si="5"/>
        <v>17</v>
      </c>
    </row>
    <row r="57" spans="2:17" x14ac:dyDescent="0.25">
      <c r="C57" s="44"/>
      <c r="D57" s="44"/>
      <c r="E57" s="17"/>
      <c r="F57" s="12"/>
      <c r="H57" s="60" t="s">
        <v>16</v>
      </c>
      <c r="I57" s="60"/>
      <c r="J57" s="25">
        <f>J54/J56</f>
        <v>0.94117647058823528</v>
      </c>
      <c r="K57" s="26">
        <f t="shared" ref="K57:Q57" si="6">K54/K56</f>
        <v>0.94117647058823528</v>
      </c>
      <c r="L57" s="26">
        <f t="shared" si="6"/>
        <v>0.94117647058823528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0.94117647058823528</v>
      </c>
    </row>
    <row r="58" spans="2:17" x14ac:dyDescent="0.25">
      <c r="C58" s="44"/>
      <c r="D58" s="44"/>
      <c r="E58" s="17"/>
      <c r="F58" s="12"/>
      <c r="H58" s="60" t="s">
        <v>17</v>
      </c>
      <c r="I58" s="60"/>
      <c r="J58" s="25">
        <f>J55/J56</f>
        <v>5.8823529411764705E-2</v>
      </c>
      <c r="K58" s="25">
        <f t="shared" ref="K58:Q58" si="7">K55/K56</f>
        <v>5.8823529411764705E-2</v>
      </c>
      <c r="L58" s="26">
        <f t="shared" si="7"/>
        <v>5.8823529411764705E-2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5.8823529411764705E-2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zoomScale="84" zoomScaleNormal="84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ht="14.25" x14ac:dyDescent="0.4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ht="14.25" x14ac:dyDescent="0.45">
      <c r="C4" t="s">
        <v>0</v>
      </c>
      <c r="D4" s="62" t="s">
        <v>136</v>
      </c>
      <c r="E4" s="62"/>
      <c r="F4" s="62"/>
      <c r="G4" s="62"/>
      <c r="I4" t="s">
        <v>1</v>
      </c>
      <c r="J4" s="51" t="s">
        <v>137</v>
      </c>
      <c r="K4" s="51"/>
      <c r="M4" t="s">
        <v>2</v>
      </c>
      <c r="N4" s="52">
        <v>45009</v>
      </c>
      <c r="O4" s="52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51" t="s">
        <v>24</v>
      </c>
      <c r="E6" s="51"/>
      <c r="F6" s="51"/>
      <c r="G6" s="51"/>
      <c r="I6" s="55" t="s">
        <v>22</v>
      </c>
      <c r="J6" s="55"/>
      <c r="K6" s="56" t="s">
        <v>199</v>
      </c>
      <c r="L6" s="56"/>
      <c r="M6" s="56"/>
      <c r="N6" s="56"/>
      <c r="O6" s="56"/>
      <c r="P6" s="56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138</v>
      </c>
      <c r="D9" s="63" t="s">
        <v>166</v>
      </c>
      <c r="E9" s="63"/>
      <c r="F9" s="63"/>
      <c r="G9" s="63"/>
      <c r="H9" s="63"/>
      <c r="I9" s="63"/>
      <c r="J9" s="19">
        <v>100</v>
      </c>
      <c r="K9" s="19">
        <v>70</v>
      </c>
      <c r="L9" s="19">
        <v>70</v>
      </c>
      <c r="M9" s="19">
        <v>0</v>
      </c>
      <c r="N9" s="19">
        <v>0</v>
      </c>
      <c r="O9" s="19">
        <v>0</v>
      </c>
      <c r="P9" s="19">
        <v>0</v>
      </c>
      <c r="Q9" s="14">
        <f>SUM(J9+K9+L9)/3</f>
        <v>80</v>
      </c>
    </row>
    <row r="10" spans="2:18" x14ac:dyDescent="0.25">
      <c r="B10" s="18">
        <f>B9+1</f>
        <v>2</v>
      </c>
      <c r="C10" s="32" t="s">
        <v>139</v>
      </c>
      <c r="D10" s="63" t="s">
        <v>167</v>
      </c>
      <c r="E10" s="63"/>
      <c r="F10" s="63"/>
      <c r="G10" s="63"/>
      <c r="H10" s="63"/>
      <c r="I10" s="63"/>
      <c r="J10" s="33">
        <v>100</v>
      </c>
      <c r="K10" s="19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SUM(J10+K10+L10)/3</f>
        <v>100</v>
      </c>
    </row>
    <row r="11" spans="2:18" x14ac:dyDescent="0.25">
      <c r="B11" s="18">
        <f t="shared" ref="B11:B51" si="1">B10+1</f>
        <v>3</v>
      </c>
      <c r="C11" s="32" t="s">
        <v>140</v>
      </c>
      <c r="D11" s="63" t="s">
        <v>168</v>
      </c>
      <c r="E11" s="63"/>
      <c r="F11" s="63"/>
      <c r="G11" s="63"/>
      <c r="H11" s="63"/>
      <c r="I11" s="63"/>
      <c r="J11" s="33">
        <v>100</v>
      </c>
      <c r="K11" s="19">
        <v>100</v>
      </c>
      <c r="L11" s="19">
        <v>100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32" t="s">
        <v>141</v>
      </c>
      <c r="D12" s="63" t="s">
        <v>169</v>
      </c>
      <c r="E12" s="63"/>
      <c r="F12" s="63"/>
      <c r="G12" s="63"/>
      <c r="H12" s="63"/>
      <c r="I12" s="63"/>
      <c r="J12" s="33">
        <v>100</v>
      </c>
      <c r="K12" s="19">
        <v>70</v>
      </c>
      <c r="L12" s="19">
        <v>70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80</v>
      </c>
    </row>
    <row r="13" spans="2:18" x14ac:dyDescent="0.25">
      <c r="B13" s="18">
        <f t="shared" si="1"/>
        <v>5</v>
      </c>
      <c r="C13" s="32" t="s">
        <v>142</v>
      </c>
      <c r="D13" s="63" t="s">
        <v>170</v>
      </c>
      <c r="E13" s="63"/>
      <c r="F13" s="63"/>
      <c r="G13" s="63"/>
      <c r="H13" s="63"/>
      <c r="I13" s="63"/>
      <c r="J13" s="33">
        <v>100</v>
      </c>
      <c r="K13" s="36">
        <v>100</v>
      </c>
      <c r="L13" s="19">
        <v>80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93.333333333333329</v>
      </c>
    </row>
    <row r="14" spans="2:18" x14ac:dyDescent="0.25">
      <c r="B14" s="18">
        <f t="shared" si="1"/>
        <v>6</v>
      </c>
      <c r="C14" s="32" t="s">
        <v>143</v>
      </c>
      <c r="D14" s="63" t="s">
        <v>171</v>
      </c>
      <c r="E14" s="63"/>
      <c r="F14" s="63"/>
      <c r="G14" s="63"/>
      <c r="H14" s="63"/>
      <c r="I14" s="63"/>
      <c r="J14" s="33">
        <v>90</v>
      </c>
      <c r="K14" s="36">
        <v>100</v>
      </c>
      <c r="L14" s="19">
        <v>100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96.666666666666671</v>
      </c>
    </row>
    <row r="15" spans="2:18" x14ac:dyDescent="0.25">
      <c r="B15" s="18">
        <f t="shared" si="1"/>
        <v>7</v>
      </c>
      <c r="C15" s="32" t="s">
        <v>144</v>
      </c>
      <c r="D15" s="63" t="s">
        <v>172</v>
      </c>
      <c r="E15" s="63"/>
      <c r="F15" s="63"/>
      <c r="G15" s="63"/>
      <c r="H15" s="63"/>
      <c r="I15" s="63"/>
      <c r="J15" s="33">
        <v>100</v>
      </c>
      <c r="K15" s="19">
        <v>70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80</v>
      </c>
    </row>
    <row r="16" spans="2:18" x14ac:dyDescent="0.25">
      <c r="B16" s="18">
        <f t="shared" si="1"/>
        <v>8</v>
      </c>
      <c r="C16" s="32" t="s">
        <v>145</v>
      </c>
      <c r="D16" s="63" t="s">
        <v>173</v>
      </c>
      <c r="E16" s="63"/>
      <c r="F16" s="63"/>
      <c r="G16" s="63"/>
      <c r="H16" s="63"/>
      <c r="I16" s="63"/>
      <c r="J16" s="33">
        <v>100</v>
      </c>
      <c r="K16" s="36">
        <v>100</v>
      </c>
      <c r="L16" s="19">
        <v>100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100</v>
      </c>
    </row>
    <row r="17" spans="2:17" x14ac:dyDescent="0.25">
      <c r="B17" s="18">
        <f t="shared" si="1"/>
        <v>9</v>
      </c>
      <c r="C17" s="32" t="s">
        <v>146</v>
      </c>
      <c r="D17" s="63" t="s">
        <v>174</v>
      </c>
      <c r="E17" s="63"/>
      <c r="F17" s="63"/>
      <c r="G17" s="63"/>
      <c r="H17" s="63"/>
      <c r="I17" s="63"/>
      <c r="J17" s="33">
        <v>100</v>
      </c>
      <c r="K17" s="36">
        <v>100</v>
      </c>
      <c r="L17" s="19">
        <v>100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100</v>
      </c>
    </row>
    <row r="18" spans="2:17" x14ac:dyDescent="0.25">
      <c r="B18" s="18">
        <f t="shared" si="1"/>
        <v>10</v>
      </c>
      <c r="C18" s="32" t="s">
        <v>147</v>
      </c>
      <c r="D18" s="63" t="s">
        <v>175</v>
      </c>
      <c r="E18" s="63"/>
      <c r="F18" s="63"/>
      <c r="G18" s="63"/>
      <c r="H18" s="63"/>
      <c r="I18" s="63"/>
      <c r="J18" s="33">
        <v>100</v>
      </c>
      <c r="K18" s="19">
        <v>70</v>
      </c>
      <c r="L18" s="19">
        <v>80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83.333333333333329</v>
      </c>
    </row>
    <row r="19" spans="2:17" x14ac:dyDescent="0.25">
      <c r="B19" s="18">
        <f t="shared" si="1"/>
        <v>11</v>
      </c>
      <c r="C19" s="32" t="s">
        <v>148</v>
      </c>
      <c r="D19" s="63" t="s">
        <v>176</v>
      </c>
      <c r="E19" s="63"/>
      <c r="F19" s="63"/>
      <c r="G19" s="63"/>
      <c r="H19" s="63"/>
      <c r="I19" s="63"/>
      <c r="J19" s="33">
        <v>0</v>
      </c>
      <c r="K19" s="36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32" t="s">
        <v>149</v>
      </c>
      <c r="D20" s="63" t="s">
        <v>177</v>
      </c>
      <c r="E20" s="63"/>
      <c r="F20" s="63"/>
      <c r="G20" s="63"/>
      <c r="H20" s="63"/>
      <c r="I20" s="63"/>
      <c r="J20" s="33">
        <v>90</v>
      </c>
      <c r="K20" s="36">
        <v>100</v>
      </c>
      <c r="L20" s="19">
        <v>100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96.666666666666671</v>
      </c>
    </row>
    <row r="21" spans="2:17" x14ac:dyDescent="0.25">
      <c r="B21" s="18">
        <v>13</v>
      </c>
      <c r="C21" s="32" t="s">
        <v>39</v>
      </c>
      <c r="D21" s="63" t="s">
        <v>76</v>
      </c>
      <c r="E21" s="63"/>
      <c r="F21" s="63"/>
      <c r="G21" s="63"/>
      <c r="H21" s="63"/>
      <c r="I21" s="63"/>
      <c r="J21" s="33">
        <v>100</v>
      </c>
      <c r="K21" s="19">
        <v>100</v>
      </c>
      <c r="L21" s="19">
        <v>80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93.333333333333329</v>
      </c>
    </row>
    <row r="22" spans="2:17" x14ac:dyDescent="0.25">
      <c r="B22" s="18">
        <v>14</v>
      </c>
      <c r="C22" s="32" t="s">
        <v>150</v>
      </c>
      <c r="D22" s="63" t="s">
        <v>178</v>
      </c>
      <c r="E22" s="63"/>
      <c r="F22" s="63"/>
      <c r="G22" s="63"/>
      <c r="H22" s="63"/>
      <c r="I22" s="63"/>
      <c r="J22" s="33">
        <v>100</v>
      </c>
      <c r="K22" s="19">
        <v>100</v>
      </c>
      <c r="L22" s="19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100</v>
      </c>
    </row>
    <row r="23" spans="2:17" x14ac:dyDescent="0.25">
      <c r="B23" s="18">
        <f t="shared" si="1"/>
        <v>15</v>
      </c>
      <c r="C23" s="32" t="s">
        <v>151</v>
      </c>
      <c r="D23" s="63" t="s">
        <v>179</v>
      </c>
      <c r="E23" s="63"/>
      <c r="F23" s="63"/>
      <c r="G23" s="63"/>
      <c r="H23" s="63"/>
      <c r="I23" s="63"/>
      <c r="J23" s="33">
        <v>80</v>
      </c>
      <c r="K23" s="19">
        <v>70</v>
      </c>
      <c r="L23" s="19">
        <v>70</v>
      </c>
      <c r="M23" s="19">
        <v>0</v>
      </c>
      <c r="N23" s="19">
        <v>0</v>
      </c>
      <c r="O23" s="19">
        <v>0</v>
      </c>
      <c r="P23" s="19">
        <v>0</v>
      </c>
      <c r="Q23" s="14">
        <f>SUM(J23+K23+L23)/3</f>
        <v>73.333333333333329</v>
      </c>
    </row>
    <row r="24" spans="2:17" x14ac:dyDescent="0.25">
      <c r="B24" s="18">
        <f t="shared" si="1"/>
        <v>16</v>
      </c>
      <c r="C24" s="32" t="s">
        <v>152</v>
      </c>
      <c r="D24" s="63" t="s">
        <v>180</v>
      </c>
      <c r="E24" s="63"/>
      <c r="F24" s="63"/>
      <c r="G24" s="63"/>
      <c r="H24" s="63"/>
      <c r="I24" s="63"/>
      <c r="J24" s="33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ref="Q24:Q37" si="2">SUM(J24+K24+L24)/3</f>
        <v>0</v>
      </c>
    </row>
    <row r="25" spans="2:17" x14ac:dyDescent="0.25">
      <c r="B25" s="18">
        <f t="shared" si="1"/>
        <v>17</v>
      </c>
      <c r="C25" s="32" t="s">
        <v>153</v>
      </c>
      <c r="D25" s="63" t="s">
        <v>181</v>
      </c>
      <c r="E25" s="63"/>
      <c r="F25" s="63"/>
      <c r="G25" s="63"/>
      <c r="H25" s="63"/>
      <c r="I25" s="63"/>
      <c r="J25" s="33">
        <v>100</v>
      </c>
      <c r="K25" s="19">
        <v>100</v>
      </c>
      <c r="L25" s="19">
        <v>80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2"/>
        <v>93.333333333333329</v>
      </c>
    </row>
    <row r="26" spans="2:17" x14ac:dyDescent="0.25">
      <c r="B26" s="18">
        <f t="shared" si="1"/>
        <v>18</v>
      </c>
      <c r="C26" s="32" t="s">
        <v>154</v>
      </c>
      <c r="D26" s="63" t="s">
        <v>182</v>
      </c>
      <c r="E26" s="63"/>
      <c r="F26" s="63"/>
      <c r="G26" s="63"/>
      <c r="H26" s="63"/>
      <c r="I26" s="63"/>
      <c r="J26" s="33">
        <v>100</v>
      </c>
      <c r="K26" s="19">
        <v>70</v>
      </c>
      <c r="L26" s="19">
        <v>100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2"/>
        <v>90</v>
      </c>
    </row>
    <row r="27" spans="2:17" x14ac:dyDescent="0.25">
      <c r="B27" s="18">
        <f t="shared" si="1"/>
        <v>19</v>
      </c>
      <c r="C27" s="32" t="s">
        <v>155</v>
      </c>
      <c r="D27" s="63" t="s">
        <v>183</v>
      </c>
      <c r="E27" s="63"/>
      <c r="F27" s="63"/>
      <c r="G27" s="63"/>
      <c r="H27" s="63"/>
      <c r="I27" s="63"/>
      <c r="J27" s="33">
        <v>100</v>
      </c>
      <c r="K27" s="19">
        <v>70</v>
      </c>
      <c r="L27" s="19">
        <v>70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2"/>
        <v>80</v>
      </c>
    </row>
    <row r="28" spans="2:17" x14ac:dyDescent="0.25">
      <c r="B28" s="18">
        <v>20</v>
      </c>
      <c r="C28" s="32" t="s">
        <v>156</v>
      </c>
      <c r="D28" s="63" t="s">
        <v>184</v>
      </c>
      <c r="E28" s="63"/>
      <c r="F28" s="63"/>
      <c r="G28" s="63"/>
      <c r="H28" s="63"/>
      <c r="I28" s="63"/>
      <c r="J28" s="33">
        <v>100</v>
      </c>
      <c r="K28" s="36">
        <v>100</v>
      </c>
      <c r="L28" s="19">
        <v>100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2"/>
        <v>100</v>
      </c>
    </row>
    <row r="29" spans="2:17" x14ac:dyDescent="0.25">
      <c r="B29" s="18">
        <f t="shared" si="1"/>
        <v>21</v>
      </c>
      <c r="C29" s="32" t="s">
        <v>157</v>
      </c>
      <c r="D29" s="63" t="s">
        <v>185</v>
      </c>
      <c r="E29" s="63"/>
      <c r="F29" s="63"/>
      <c r="G29" s="63"/>
      <c r="H29" s="63"/>
      <c r="I29" s="63"/>
      <c r="J29" s="33">
        <v>100</v>
      </c>
      <c r="K29" s="36">
        <v>100</v>
      </c>
      <c r="L29" s="19">
        <v>100</v>
      </c>
      <c r="M29" s="19">
        <v>0</v>
      </c>
      <c r="N29" s="19">
        <v>0</v>
      </c>
      <c r="O29" s="19">
        <v>0</v>
      </c>
      <c r="P29" s="19">
        <v>0</v>
      </c>
      <c r="Q29" s="14">
        <f t="shared" si="2"/>
        <v>100</v>
      </c>
    </row>
    <row r="30" spans="2:17" x14ac:dyDescent="0.25">
      <c r="B30" s="18">
        <f t="shared" si="1"/>
        <v>22</v>
      </c>
      <c r="C30" s="32" t="s">
        <v>158</v>
      </c>
      <c r="D30" s="63" t="s">
        <v>186</v>
      </c>
      <c r="E30" s="63"/>
      <c r="F30" s="63"/>
      <c r="G30" s="63"/>
      <c r="H30" s="63"/>
      <c r="I30" s="63"/>
      <c r="J30" s="33">
        <v>100</v>
      </c>
      <c r="K30" s="33">
        <v>70</v>
      </c>
      <c r="L30" s="33">
        <v>100</v>
      </c>
      <c r="M30" s="33">
        <v>0</v>
      </c>
      <c r="N30" s="33">
        <v>0</v>
      </c>
      <c r="O30" s="33">
        <v>0</v>
      </c>
      <c r="P30" s="33">
        <v>0</v>
      </c>
      <c r="Q30" s="14">
        <f t="shared" si="2"/>
        <v>90</v>
      </c>
    </row>
    <row r="31" spans="2:17" x14ac:dyDescent="0.25">
      <c r="B31" s="18">
        <f t="shared" si="1"/>
        <v>23</v>
      </c>
      <c r="C31" s="32" t="s">
        <v>159</v>
      </c>
      <c r="D31" s="63" t="s">
        <v>187</v>
      </c>
      <c r="E31" s="63"/>
      <c r="F31" s="63"/>
      <c r="G31" s="63"/>
      <c r="H31" s="63"/>
      <c r="I31" s="63"/>
      <c r="J31" s="33">
        <v>100</v>
      </c>
      <c r="K31" s="33">
        <v>100</v>
      </c>
      <c r="L31" s="33">
        <v>100</v>
      </c>
      <c r="M31" s="33">
        <v>0</v>
      </c>
      <c r="N31" s="33">
        <v>0</v>
      </c>
      <c r="O31" s="33">
        <v>0</v>
      </c>
      <c r="P31" s="33">
        <v>0</v>
      </c>
      <c r="Q31" s="14">
        <f t="shared" si="2"/>
        <v>100</v>
      </c>
    </row>
    <row r="32" spans="2:17" x14ac:dyDescent="0.25">
      <c r="B32" s="18">
        <f t="shared" si="1"/>
        <v>24</v>
      </c>
      <c r="C32" s="32" t="s">
        <v>160</v>
      </c>
      <c r="D32" s="63" t="s">
        <v>188</v>
      </c>
      <c r="E32" s="63"/>
      <c r="F32" s="63"/>
      <c r="G32" s="63"/>
      <c r="H32" s="63"/>
      <c r="I32" s="63"/>
      <c r="J32" s="33">
        <v>100</v>
      </c>
      <c r="K32" s="33">
        <v>90</v>
      </c>
      <c r="L32" s="33">
        <v>100</v>
      </c>
      <c r="M32" s="33">
        <v>0</v>
      </c>
      <c r="N32" s="33">
        <v>0</v>
      </c>
      <c r="O32" s="33">
        <v>0</v>
      </c>
      <c r="P32" s="33">
        <v>0</v>
      </c>
      <c r="Q32" s="14">
        <f t="shared" si="2"/>
        <v>96.666666666666671</v>
      </c>
    </row>
    <row r="33" spans="2:17" x14ac:dyDescent="0.25">
      <c r="B33" s="18">
        <f t="shared" si="1"/>
        <v>25</v>
      </c>
      <c r="C33" s="32" t="s">
        <v>161</v>
      </c>
      <c r="D33" s="63" t="s">
        <v>189</v>
      </c>
      <c r="E33" s="63"/>
      <c r="F33" s="63"/>
      <c r="G33" s="63"/>
      <c r="H33" s="63"/>
      <c r="I33" s="63"/>
      <c r="J33" s="33">
        <v>100</v>
      </c>
      <c r="K33" s="33">
        <v>100</v>
      </c>
      <c r="L33" s="33">
        <v>100</v>
      </c>
      <c r="M33" s="33">
        <v>0</v>
      </c>
      <c r="N33" s="33">
        <v>0</v>
      </c>
      <c r="O33" s="33">
        <v>0</v>
      </c>
      <c r="P33" s="33">
        <v>0</v>
      </c>
      <c r="Q33" s="14">
        <f t="shared" si="2"/>
        <v>100</v>
      </c>
    </row>
    <row r="34" spans="2:17" x14ac:dyDescent="0.25">
      <c r="B34" s="18">
        <f t="shared" si="1"/>
        <v>26</v>
      </c>
      <c r="C34" s="32" t="s">
        <v>162</v>
      </c>
      <c r="D34" s="63" t="s">
        <v>190</v>
      </c>
      <c r="E34" s="63"/>
      <c r="F34" s="63"/>
      <c r="G34" s="63"/>
      <c r="H34" s="63"/>
      <c r="I34" s="63"/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4">
        <f t="shared" si="2"/>
        <v>0</v>
      </c>
    </row>
    <row r="35" spans="2:17" x14ac:dyDescent="0.25">
      <c r="B35" s="18">
        <f t="shared" si="1"/>
        <v>27</v>
      </c>
      <c r="C35" s="32" t="s">
        <v>163</v>
      </c>
      <c r="D35" s="63" t="s">
        <v>191</v>
      </c>
      <c r="E35" s="63"/>
      <c r="F35" s="63"/>
      <c r="G35" s="63"/>
      <c r="H35" s="63"/>
      <c r="I35" s="63"/>
      <c r="J35" s="33">
        <v>100</v>
      </c>
      <c r="K35" s="33">
        <v>100</v>
      </c>
      <c r="L35" s="33">
        <v>100</v>
      </c>
      <c r="M35" s="33">
        <v>0</v>
      </c>
      <c r="N35" s="33">
        <v>0</v>
      </c>
      <c r="O35" s="33">
        <v>0</v>
      </c>
      <c r="P35" s="33">
        <v>0</v>
      </c>
      <c r="Q35" s="14">
        <f t="shared" si="2"/>
        <v>100</v>
      </c>
    </row>
    <row r="36" spans="2:17" x14ac:dyDescent="0.25">
      <c r="B36" s="18">
        <f t="shared" si="1"/>
        <v>28</v>
      </c>
      <c r="C36" s="32" t="s">
        <v>164</v>
      </c>
      <c r="D36" s="63" t="s">
        <v>192</v>
      </c>
      <c r="E36" s="63"/>
      <c r="F36" s="63"/>
      <c r="G36" s="63"/>
      <c r="H36" s="63"/>
      <c r="I36" s="63"/>
      <c r="J36" s="33">
        <v>100</v>
      </c>
      <c r="K36" s="33">
        <v>100</v>
      </c>
      <c r="L36" s="33">
        <v>100</v>
      </c>
      <c r="M36" s="33">
        <v>0</v>
      </c>
      <c r="N36" s="33">
        <v>0</v>
      </c>
      <c r="O36" s="33">
        <v>0</v>
      </c>
      <c r="P36" s="33">
        <v>0</v>
      </c>
      <c r="Q36" s="14">
        <f t="shared" si="2"/>
        <v>100</v>
      </c>
    </row>
    <row r="37" spans="2:17" x14ac:dyDescent="0.25">
      <c r="B37" s="18">
        <f t="shared" si="1"/>
        <v>29</v>
      </c>
      <c r="C37" s="32" t="s">
        <v>165</v>
      </c>
      <c r="D37" s="63" t="s">
        <v>193</v>
      </c>
      <c r="E37" s="63"/>
      <c r="F37" s="63"/>
      <c r="G37" s="63"/>
      <c r="H37" s="63"/>
      <c r="I37" s="63"/>
      <c r="J37" s="33">
        <v>100</v>
      </c>
      <c r="K37" s="33">
        <v>80</v>
      </c>
      <c r="L37" s="33">
        <v>80</v>
      </c>
      <c r="M37" s="33">
        <v>0</v>
      </c>
      <c r="N37" s="33">
        <v>0</v>
      </c>
      <c r="O37" s="33">
        <v>0</v>
      </c>
      <c r="P37" s="33">
        <v>0</v>
      </c>
      <c r="Q37" s="14">
        <f t="shared" si="2"/>
        <v>86.666666666666671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41">
        <f>SUM(J9:J37)</f>
        <v>2560</v>
      </c>
      <c r="K38" s="41">
        <f>SUM(K9:K37)</f>
        <v>2330</v>
      </c>
      <c r="L38" s="42">
        <f>SUM(L9:L37)</f>
        <v>2350</v>
      </c>
      <c r="M38" s="19"/>
      <c r="N38" s="19"/>
      <c r="O38" s="19"/>
      <c r="P38" s="19"/>
      <c r="Q38" s="41"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41">
        <f t="shared" ref="Q39:Q56" si="3">SUM(J39+K39)/2</f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41">
        <f t="shared" si="3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41">
        <f t="shared" si="3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41">
        <f t="shared" si="3"/>
        <v>0</v>
      </c>
    </row>
    <row r="43" spans="2:17" x14ac:dyDescent="0.25">
      <c r="B43" s="18">
        <f t="shared" si="1"/>
        <v>35</v>
      </c>
      <c r="C43" s="9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41">
        <f t="shared" si="3"/>
        <v>0</v>
      </c>
    </row>
    <row r="44" spans="2:17" x14ac:dyDescent="0.25">
      <c r="B44" s="18">
        <f t="shared" si="1"/>
        <v>36</v>
      </c>
      <c r="C44" s="9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41">
        <f t="shared" si="3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41">
        <f t="shared" si="3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41">
        <f t="shared" si="3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41">
        <f t="shared" si="3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41">
        <f t="shared" si="3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41">
        <f t="shared" si="3"/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41">
        <f t="shared" si="3"/>
        <v>0</v>
      </c>
    </row>
    <row r="51" spans="2:17" x14ac:dyDescent="0.25">
      <c r="B51" s="18">
        <f t="shared" si="1"/>
        <v>43</v>
      </c>
      <c r="C51" s="22"/>
      <c r="D51" s="46"/>
      <c r="E51" s="47"/>
      <c r="F51" s="47"/>
      <c r="G51" s="47"/>
      <c r="H51" s="47"/>
      <c r="I51" s="48"/>
      <c r="J51" s="3"/>
      <c r="K51" s="3"/>
      <c r="L51" s="3"/>
      <c r="M51" s="3"/>
      <c r="N51" s="3"/>
      <c r="O51" s="3"/>
      <c r="P51" s="3"/>
      <c r="Q51" s="41">
        <f t="shared" si="3"/>
        <v>0</v>
      </c>
    </row>
    <row r="52" spans="2:17" x14ac:dyDescent="0.25">
      <c r="C52" s="44"/>
      <c r="D52" s="44"/>
      <c r="E52" s="17"/>
      <c r="H52" s="58" t="s">
        <v>19</v>
      </c>
      <c r="I52" s="58"/>
      <c r="J52" s="23">
        <v>26</v>
      </c>
      <c r="K52" s="23">
        <v>26</v>
      </c>
      <c r="L52" s="23">
        <f t="shared" ref="L52:P52" si="4">COUNTIF(L9:L51,"&gt;=70")</f>
        <v>27</v>
      </c>
      <c r="M52" s="23">
        <f t="shared" si="4"/>
        <v>0</v>
      </c>
      <c r="N52" s="23">
        <f t="shared" si="4"/>
        <v>0</v>
      </c>
      <c r="O52" s="23">
        <f t="shared" si="4"/>
        <v>0</v>
      </c>
      <c r="P52" s="23">
        <f t="shared" si="4"/>
        <v>0</v>
      </c>
      <c r="Q52" s="41">
        <f t="shared" si="3"/>
        <v>26</v>
      </c>
    </row>
    <row r="53" spans="2:17" x14ac:dyDescent="0.25">
      <c r="C53" s="44"/>
      <c r="D53" s="44"/>
      <c r="E53" s="21"/>
      <c r="H53" s="59" t="s">
        <v>20</v>
      </c>
      <c r="I53" s="59"/>
      <c r="J53" s="24">
        <v>3</v>
      </c>
      <c r="K53" s="24">
        <f t="shared" ref="K53:P53" si="5">COUNTIF(K9:K51,"&lt;70")</f>
        <v>3</v>
      </c>
      <c r="L53" s="24">
        <f t="shared" si="5"/>
        <v>3</v>
      </c>
      <c r="M53" s="24">
        <f t="shared" si="5"/>
        <v>29</v>
      </c>
      <c r="N53" s="24">
        <f t="shared" si="5"/>
        <v>29</v>
      </c>
      <c r="O53" s="24">
        <f t="shared" si="5"/>
        <v>29</v>
      </c>
      <c r="P53" s="24">
        <f t="shared" si="5"/>
        <v>29</v>
      </c>
      <c r="Q53" s="41">
        <f t="shared" si="3"/>
        <v>3</v>
      </c>
    </row>
    <row r="54" spans="2:17" x14ac:dyDescent="0.25">
      <c r="C54" s="44"/>
      <c r="D54" s="44"/>
      <c r="E54" s="44"/>
      <c r="H54" s="59" t="s">
        <v>21</v>
      </c>
      <c r="I54" s="59"/>
      <c r="J54" s="24">
        <v>29</v>
      </c>
      <c r="K54" s="24">
        <v>29</v>
      </c>
      <c r="L54" s="24">
        <f t="shared" ref="L54:P54" si="6">COUNT(L9:L51)</f>
        <v>30</v>
      </c>
      <c r="M54" s="24">
        <f t="shared" si="6"/>
        <v>29</v>
      </c>
      <c r="N54" s="24">
        <f t="shared" si="6"/>
        <v>29</v>
      </c>
      <c r="O54" s="24">
        <f t="shared" si="6"/>
        <v>29</v>
      </c>
      <c r="P54" s="24">
        <f t="shared" si="6"/>
        <v>29</v>
      </c>
      <c r="Q54" s="41">
        <f t="shared" si="3"/>
        <v>29</v>
      </c>
    </row>
    <row r="55" spans="2:17" x14ac:dyDescent="0.25">
      <c r="C55" s="44"/>
      <c r="D55" s="44"/>
      <c r="E55" s="17"/>
      <c r="F55" s="12"/>
      <c r="H55" s="60" t="s">
        <v>16</v>
      </c>
      <c r="I55" s="60"/>
      <c r="J55" s="29">
        <v>0.9</v>
      </c>
      <c r="K55" s="26">
        <f t="shared" ref="K55:P55" si="7">K52/K54</f>
        <v>0.89655172413793105</v>
      </c>
      <c r="L55" s="26">
        <f t="shared" si="7"/>
        <v>0.9</v>
      </c>
      <c r="M55" s="26">
        <f t="shared" si="7"/>
        <v>0</v>
      </c>
      <c r="N55" s="26">
        <f t="shared" si="7"/>
        <v>0</v>
      </c>
      <c r="O55" s="26">
        <f t="shared" si="7"/>
        <v>0</v>
      </c>
      <c r="P55" s="26">
        <f t="shared" si="7"/>
        <v>0</v>
      </c>
      <c r="Q55" s="41">
        <f t="shared" si="3"/>
        <v>0.89827586206896548</v>
      </c>
    </row>
    <row r="56" spans="2:17" x14ac:dyDescent="0.25">
      <c r="C56" s="44"/>
      <c r="D56" s="44"/>
      <c r="E56" s="17"/>
      <c r="F56" s="12"/>
      <c r="H56" s="60" t="s">
        <v>17</v>
      </c>
      <c r="I56" s="60"/>
      <c r="J56" s="25">
        <f>J53/J54</f>
        <v>0.10344827586206896</v>
      </c>
      <c r="K56" s="25">
        <f t="shared" ref="K56:P56" si="8">K53/K54</f>
        <v>0.10344827586206896</v>
      </c>
      <c r="L56" s="26">
        <f t="shared" si="8"/>
        <v>0.1</v>
      </c>
      <c r="M56" s="26">
        <f t="shared" si="8"/>
        <v>1</v>
      </c>
      <c r="N56" s="26">
        <f t="shared" si="8"/>
        <v>1</v>
      </c>
      <c r="O56" s="26">
        <f t="shared" si="8"/>
        <v>1</v>
      </c>
      <c r="P56" s="26">
        <f t="shared" si="8"/>
        <v>1</v>
      </c>
      <c r="Q56" s="41">
        <f t="shared" si="3"/>
        <v>0.10344827586206896</v>
      </c>
    </row>
    <row r="57" spans="2:17" x14ac:dyDescent="0.25">
      <c r="C57" s="44"/>
      <c r="D57" s="44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61"/>
      <c r="K59" s="61"/>
      <c r="L59" s="61"/>
      <c r="M59" s="61"/>
      <c r="N59" s="61"/>
      <c r="O59" s="61"/>
      <c r="P59" s="61"/>
    </row>
    <row r="60" spans="2:17" x14ac:dyDescent="0.25">
      <c r="J60" s="54" t="s">
        <v>18</v>
      </c>
      <c r="K60" s="54"/>
      <c r="L60" s="54"/>
      <c r="M60" s="54"/>
      <c r="N60" s="54"/>
      <c r="O60" s="54"/>
      <c r="P60" s="54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0" zoomScale="84" zoomScaleNormal="84" workbookViewId="0">
      <selection activeCell="T14" sqref="T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ht="14.25" x14ac:dyDescent="0.4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ht="14.25" x14ac:dyDescent="0.45">
      <c r="C4" t="s">
        <v>0</v>
      </c>
      <c r="D4" s="62" t="s">
        <v>194</v>
      </c>
      <c r="E4" s="62"/>
      <c r="F4" s="62"/>
      <c r="G4" s="62"/>
      <c r="I4" t="s">
        <v>1</v>
      </c>
      <c r="J4" s="51" t="s">
        <v>137</v>
      </c>
      <c r="K4" s="51"/>
      <c r="M4" t="s">
        <v>2</v>
      </c>
      <c r="N4" s="52">
        <v>45009</v>
      </c>
      <c r="O4" s="52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51" t="s">
        <v>24</v>
      </c>
      <c r="E6" s="51"/>
      <c r="F6" s="51"/>
      <c r="G6" s="51"/>
      <c r="I6" s="55" t="s">
        <v>22</v>
      </c>
      <c r="J6" s="55"/>
      <c r="K6" s="56" t="s">
        <v>199</v>
      </c>
      <c r="L6" s="56"/>
      <c r="M6" s="56"/>
      <c r="N6" s="56"/>
      <c r="O6" s="56"/>
      <c r="P6" s="56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139</v>
      </c>
      <c r="D9" s="63" t="s">
        <v>195</v>
      </c>
      <c r="E9" s="63"/>
      <c r="F9" s="63"/>
      <c r="G9" s="63"/>
      <c r="H9" s="63"/>
      <c r="I9" s="63"/>
      <c r="J9" s="19">
        <v>100</v>
      </c>
      <c r="K9" s="19">
        <v>100</v>
      </c>
      <c r="L9" s="19">
        <v>100</v>
      </c>
      <c r="M9" s="19">
        <v>0</v>
      </c>
      <c r="N9" s="19">
        <v>0</v>
      </c>
      <c r="O9" s="19">
        <v>0</v>
      </c>
      <c r="P9" s="19">
        <v>0</v>
      </c>
      <c r="Q9" s="14">
        <f t="shared" ref="Q9:Q32" si="0">SUM(J9+K9+L9)/3</f>
        <v>100</v>
      </c>
    </row>
    <row r="10" spans="2:18" x14ac:dyDescent="0.25">
      <c r="B10" s="18">
        <f>B9+1</f>
        <v>2</v>
      </c>
      <c r="C10" s="32" t="s">
        <v>140</v>
      </c>
      <c r="D10" s="63" t="s">
        <v>168</v>
      </c>
      <c r="E10" s="63"/>
      <c r="F10" s="63"/>
      <c r="G10" s="63"/>
      <c r="H10" s="63"/>
      <c r="I10" s="63"/>
      <c r="J10" s="33">
        <v>100</v>
      </c>
      <c r="K10" s="19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si="0"/>
        <v>100</v>
      </c>
    </row>
    <row r="11" spans="2:18" x14ac:dyDescent="0.25">
      <c r="B11" s="18">
        <f t="shared" ref="B11:B53" si="1">B10+1</f>
        <v>3</v>
      </c>
      <c r="C11" s="32" t="s">
        <v>141</v>
      </c>
      <c r="D11" s="63" t="s">
        <v>196</v>
      </c>
      <c r="E11" s="63"/>
      <c r="F11" s="63"/>
      <c r="G11" s="63"/>
      <c r="H11" s="63"/>
      <c r="I11" s="63"/>
      <c r="J11" s="33">
        <v>100</v>
      </c>
      <c r="K11" s="19">
        <v>90</v>
      </c>
      <c r="L11" s="19">
        <v>90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93.333333333333329</v>
      </c>
    </row>
    <row r="12" spans="2:18" x14ac:dyDescent="0.25">
      <c r="B12" s="18">
        <f t="shared" si="1"/>
        <v>4</v>
      </c>
      <c r="C12" s="32" t="s">
        <v>142</v>
      </c>
      <c r="D12" s="63" t="s">
        <v>197</v>
      </c>
      <c r="E12" s="63"/>
      <c r="F12" s="63"/>
      <c r="G12" s="63"/>
      <c r="H12" s="63"/>
      <c r="I12" s="63"/>
      <c r="J12" s="33">
        <v>100</v>
      </c>
      <c r="K12" s="19">
        <v>100</v>
      </c>
      <c r="L12" s="19">
        <v>100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100</v>
      </c>
    </row>
    <row r="13" spans="2:18" x14ac:dyDescent="0.25">
      <c r="B13" s="18">
        <f t="shared" si="1"/>
        <v>5</v>
      </c>
      <c r="C13" s="32" t="s">
        <v>143</v>
      </c>
      <c r="D13" s="63" t="s">
        <v>171</v>
      </c>
      <c r="E13" s="63"/>
      <c r="F13" s="63"/>
      <c r="G13" s="63"/>
      <c r="H13" s="63"/>
      <c r="I13" s="63"/>
      <c r="J13" s="33">
        <v>90</v>
      </c>
      <c r="K13" s="19">
        <v>100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96.666666666666671</v>
      </c>
    </row>
    <row r="14" spans="2:18" x14ac:dyDescent="0.25">
      <c r="B14" s="18">
        <f t="shared" si="1"/>
        <v>6</v>
      </c>
      <c r="C14" s="32" t="s">
        <v>144</v>
      </c>
      <c r="D14" s="63" t="s">
        <v>172</v>
      </c>
      <c r="E14" s="63"/>
      <c r="F14" s="63"/>
      <c r="G14" s="63"/>
      <c r="H14" s="63"/>
      <c r="I14" s="63"/>
      <c r="J14" s="33">
        <v>100</v>
      </c>
      <c r="K14" s="19">
        <v>70</v>
      </c>
      <c r="L14" s="19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80</v>
      </c>
    </row>
    <row r="15" spans="2:18" x14ac:dyDescent="0.25">
      <c r="B15" s="18">
        <f t="shared" si="1"/>
        <v>7</v>
      </c>
      <c r="C15" s="32" t="s">
        <v>145</v>
      </c>
      <c r="D15" s="63" t="s">
        <v>173</v>
      </c>
      <c r="E15" s="63"/>
      <c r="F15" s="63"/>
      <c r="G15" s="63"/>
      <c r="H15" s="63"/>
      <c r="I15" s="63"/>
      <c r="J15" s="33">
        <v>100</v>
      </c>
      <c r="K15" s="19">
        <v>100</v>
      </c>
      <c r="L15" s="19">
        <v>100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100</v>
      </c>
    </row>
    <row r="16" spans="2:18" x14ac:dyDescent="0.25">
      <c r="B16" s="18">
        <f t="shared" si="1"/>
        <v>8</v>
      </c>
      <c r="C16" s="32" t="s">
        <v>146</v>
      </c>
      <c r="D16" s="63" t="s">
        <v>174</v>
      </c>
      <c r="E16" s="63"/>
      <c r="F16" s="63"/>
      <c r="G16" s="63"/>
      <c r="H16" s="63"/>
      <c r="I16" s="63"/>
      <c r="J16" s="33">
        <v>100</v>
      </c>
      <c r="K16" s="19">
        <v>100</v>
      </c>
      <c r="L16" s="19">
        <v>100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100</v>
      </c>
    </row>
    <row r="17" spans="2:17" x14ac:dyDescent="0.25">
      <c r="B17" s="18">
        <f t="shared" si="1"/>
        <v>9</v>
      </c>
      <c r="C17" s="32" t="s">
        <v>147</v>
      </c>
      <c r="D17" s="63" t="s">
        <v>175</v>
      </c>
      <c r="E17" s="63"/>
      <c r="F17" s="63"/>
      <c r="G17" s="63"/>
      <c r="H17" s="63"/>
      <c r="I17" s="63"/>
      <c r="J17" s="33">
        <v>90</v>
      </c>
      <c r="K17" s="19">
        <v>90</v>
      </c>
      <c r="L17" s="19">
        <v>90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90</v>
      </c>
    </row>
    <row r="18" spans="2:17" x14ac:dyDescent="0.25">
      <c r="B18" s="18">
        <f t="shared" si="1"/>
        <v>10</v>
      </c>
      <c r="C18" s="32" t="s">
        <v>148</v>
      </c>
      <c r="D18" s="63" t="s">
        <v>176</v>
      </c>
      <c r="E18" s="63"/>
      <c r="F18" s="63"/>
      <c r="G18" s="63"/>
      <c r="H18" s="63"/>
      <c r="I18" s="63"/>
      <c r="J18" s="33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32" t="s">
        <v>149</v>
      </c>
      <c r="D19" s="63" t="s">
        <v>177</v>
      </c>
      <c r="E19" s="63"/>
      <c r="F19" s="63"/>
      <c r="G19" s="63"/>
      <c r="H19" s="63"/>
      <c r="I19" s="63"/>
      <c r="J19" s="33">
        <v>90</v>
      </c>
      <c r="K19" s="19">
        <v>100</v>
      </c>
      <c r="L19" s="19">
        <v>100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96.666666666666671</v>
      </c>
    </row>
    <row r="20" spans="2:17" x14ac:dyDescent="0.25">
      <c r="B20" s="18">
        <f t="shared" si="1"/>
        <v>12</v>
      </c>
      <c r="C20" s="32" t="s">
        <v>150</v>
      </c>
      <c r="D20" s="63" t="s">
        <v>178</v>
      </c>
      <c r="E20" s="63"/>
      <c r="F20" s="63"/>
      <c r="G20" s="63"/>
      <c r="H20" s="63"/>
      <c r="I20" s="63"/>
      <c r="J20" s="33">
        <v>100</v>
      </c>
      <c r="K20" s="19">
        <v>100</v>
      </c>
      <c r="L20" s="19">
        <v>100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100</v>
      </c>
    </row>
    <row r="21" spans="2:17" x14ac:dyDescent="0.25">
      <c r="B21" s="18">
        <f t="shared" si="1"/>
        <v>13</v>
      </c>
      <c r="C21" s="32" t="s">
        <v>152</v>
      </c>
      <c r="D21" s="63" t="s">
        <v>180</v>
      </c>
      <c r="E21" s="63"/>
      <c r="F21" s="63"/>
      <c r="G21" s="63"/>
      <c r="H21" s="63"/>
      <c r="I21" s="63"/>
      <c r="J21" s="33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32" t="s">
        <v>153</v>
      </c>
      <c r="D22" s="63" t="s">
        <v>181</v>
      </c>
      <c r="E22" s="63"/>
      <c r="F22" s="63"/>
      <c r="G22" s="63"/>
      <c r="H22" s="63"/>
      <c r="I22" s="63"/>
      <c r="J22" s="33">
        <v>100</v>
      </c>
      <c r="K22" s="19">
        <v>100</v>
      </c>
      <c r="L22" s="19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100</v>
      </c>
    </row>
    <row r="23" spans="2:17" x14ac:dyDescent="0.25">
      <c r="B23" s="18">
        <f t="shared" si="1"/>
        <v>15</v>
      </c>
      <c r="C23" s="32" t="s">
        <v>154</v>
      </c>
      <c r="D23" s="63" t="s">
        <v>182</v>
      </c>
      <c r="E23" s="63"/>
      <c r="F23" s="63"/>
      <c r="G23" s="63"/>
      <c r="H23" s="63"/>
      <c r="I23" s="63"/>
      <c r="J23" s="33">
        <v>90</v>
      </c>
      <c r="K23" s="19">
        <v>90</v>
      </c>
      <c r="L23" s="19">
        <v>90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90</v>
      </c>
    </row>
    <row r="24" spans="2:17" x14ac:dyDescent="0.25">
      <c r="B24" s="18">
        <f t="shared" si="1"/>
        <v>16</v>
      </c>
      <c r="C24" s="32" t="s">
        <v>156</v>
      </c>
      <c r="D24" s="63" t="s">
        <v>184</v>
      </c>
      <c r="E24" s="63"/>
      <c r="F24" s="63"/>
      <c r="G24" s="63"/>
      <c r="H24" s="63"/>
      <c r="I24" s="63"/>
      <c r="J24" s="33">
        <v>100</v>
      </c>
      <c r="K24" s="19">
        <v>100</v>
      </c>
      <c r="L24" s="19">
        <v>100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100</v>
      </c>
    </row>
    <row r="25" spans="2:17" x14ac:dyDescent="0.25">
      <c r="B25" s="18">
        <f t="shared" si="1"/>
        <v>17</v>
      </c>
      <c r="C25" s="32" t="s">
        <v>157</v>
      </c>
      <c r="D25" s="63" t="s">
        <v>185</v>
      </c>
      <c r="E25" s="63"/>
      <c r="F25" s="63"/>
      <c r="G25" s="63"/>
      <c r="H25" s="63"/>
      <c r="I25" s="63"/>
      <c r="J25" s="33">
        <v>100</v>
      </c>
      <c r="K25" s="36">
        <v>100</v>
      </c>
      <c r="L25" s="19">
        <v>100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100</v>
      </c>
    </row>
    <row r="26" spans="2:17" x14ac:dyDescent="0.25">
      <c r="B26" s="18">
        <f t="shared" si="1"/>
        <v>18</v>
      </c>
      <c r="C26" s="32" t="s">
        <v>158</v>
      </c>
      <c r="D26" s="63" t="s">
        <v>186</v>
      </c>
      <c r="E26" s="63"/>
      <c r="F26" s="63"/>
      <c r="G26" s="63"/>
      <c r="H26" s="63"/>
      <c r="I26" s="63"/>
      <c r="J26" s="33">
        <v>100</v>
      </c>
      <c r="K26" s="36">
        <v>100</v>
      </c>
      <c r="L26" s="33">
        <v>100</v>
      </c>
      <c r="M26" s="33">
        <v>0</v>
      </c>
      <c r="N26" s="33">
        <v>0</v>
      </c>
      <c r="O26" s="33">
        <v>0</v>
      </c>
      <c r="P26" s="33">
        <v>0</v>
      </c>
      <c r="Q26" s="14">
        <f t="shared" si="0"/>
        <v>100</v>
      </c>
    </row>
    <row r="27" spans="2:17" x14ac:dyDescent="0.25">
      <c r="B27" s="18">
        <f t="shared" si="1"/>
        <v>19</v>
      </c>
      <c r="C27" s="32" t="s">
        <v>159</v>
      </c>
      <c r="D27" s="63" t="s">
        <v>187</v>
      </c>
      <c r="E27" s="63"/>
      <c r="F27" s="63"/>
      <c r="G27" s="63"/>
      <c r="H27" s="63"/>
      <c r="I27" s="63"/>
      <c r="J27" s="33">
        <v>100</v>
      </c>
      <c r="K27" s="36">
        <v>100</v>
      </c>
      <c r="L27" s="33">
        <v>100</v>
      </c>
      <c r="M27" s="33">
        <v>0</v>
      </c>
      <c r="N27" s="33">
        <v>0</v>
      </c>
      <c r="O27" s="33">
        <v>0</v>
      </c>
      <c r="P27" s="33">
        <v>0</v>
      </c>
      <c r="Q27" s="14">
        <f t="shared" si="0"/>
        <v>100</v>
      </c>
    </row>
    <row r="28" spans="2:17" x14ac:dyDescent="0.25">
      <c r="B28" s="18">
        <f t="shared" si="1"/>
        <v>20</v>
      </c>
      <c r="C28" s="32" t="s">
        <v>160</v>
      </c>
      <c r="D28" s="63" t="s">
        <v>188</v>
      </c>
      <c r="E28" s="63"/>
      <c r="F28" s="63"/>
      <c r="G28" s="63"/>
      <c r="H28" s="63"/>
      <c r="I28" s="63"/>
      <c r="J28" s="33">
        <v>100</v>
      </c>
      <c r="K28" s="36">
        <v>100</v>
      </c>
      <c r="L28" s="33">
        <v>100</v>
      </c>
      <c r="M28" s="33">
        <v>0</v>
      </c>
      <c r="N28" s="33">
        <v>0</v>
      </c>
      <c r="O28" s="33">
        <v>0</v>
      </c>
      <c r="P28" s="33">
        <v>0</v>
      </c>
      <c r="Q28" s="14">
        <f t="shared" si="0"/>
        <v>100</v>
      </c>
    </row>
    <row r="29" spans="2:17" x14ac:dyDescent="0.25">
      <c r="B29" s="18">
        <f t="shared" si="1"/>
        <v>21</v>
      </c>
      <c r="C29" s="32" t="s">
        <v>161</v>
      </c>
      <c r="D29" s="63" t="s">
        <v>189</v>
      </c>
      <c r="E29" s="63"/>
      <c r="F29" s="63"/>
      <c r="G29" s="63"/>
      <c r="H29" s="63"/>
      <c r="I29" s="63"/>
      <c r="J29" s="33">
        <v>100</v>
      </c>
      <c r="K29" s="33">
        <v>100</v>
      </c>
      <c r="L29" s="33">
        <v>100</v>
      </c>
      <c r="M29" s="33">
        <v>0</v>
      </c>
      <c r="N29" s="33">
        <v>0</v>
      </c>
      <c r="O29" s="33">
        <v>0</v>
      </c>
      <c r="P29" s="33">
        <v>0</v>
      </c>
      <c r="Q29" s="14">
        <f t="shared" si="0"/>
        <v>100</v>
      </c>
    </row>
    <row r="30" spans="2:17" x14ac:dyDescent="0.25">
      <c r="B30" s="18">
        <f t="shared" si="1"/>
        <v>22</v>
      </c>
      <c r="C30" s="32" t="s">
        <v>162</v>
      </c>
      <c r="D30" s="63" t="s">
        <v>190</v>
      </c>
      <c r="E30" s="63"/>
      <c r="F30" s="63"/>
      <c r="G30" s="63"/>
      <c r="H30" s="63"/>
      <c r="I30" s="63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32" t="s">
        <v>163</v>
      </c>
      <c r="D31" s="63" t="s">
        <v>191</v>
      </c>
      <c r="E31" s="63"/>
      <c r="F31" s="63"/>
      <c r="G31" s="63"/>
      <c r="H31" s="63"/>
      <c r="I31" s="63"/>
      <c r="J31" s="33">
        <v>100</v>
      </c>
      <c r="K31" s="33">
        <v>100</v>
      </c>
      <c r="L31" s="33">
        <v>100</v>
      </c>
      <c r="M31" s="33">
        <v>0</v>
      </c>
      <c r="N31" s="33">
        <v>0</v>
      </c>
      <c r="O31" s="33">
        <v>0</v>
      </c>
      <c r="P31" s="33">
        <v>0</v>
      </c>
      <c r="Q31" s="14">
        <f t="shared" si="0"/>
        <v>100</v>
      </c>
    </row>
    <row r="32" spans="2:17" x14ac:dyDescent="0.25">
      <c r="B32" s="18">
        <f t="shared" si="1"/>
        <v>24</v>
      </c>
      <c r="C32" s="32" t="s">
        <v>164</v>
      </c>
      <c r="D32" s="63" t="s">
        <v>192</v>
      </c>
      <c r="E32" s="63"/>
      <c r="F32" s="63"/>
      <c r="G32" s="63"/>
      <c r="H32" s="63"/>
      <c r="I32" s="63"/>
      <c r="J32" s="33">
        <v>100</v>
      </c>
      <c r="K32" s="33">
        <v>100</v>
      </c>
      <c r="L32" s="33">
        <v>100</v>
      </c>
      <c r="M32" s="33">
        <v>0</v>
      </c>
      <c r="N32" s="33">
        <v>0</v>
      </c>
      <c r="O32" s="33">
        <v>0</v>
      </c>
      <c r="P32" s="33">
        <v>0</v>
      </c>
      <c r="Q32" s="14">
        <f t="shared" si="0"/>
        <v>100</v>
      </c>
    </row>
    <row r="33" spans="2:17" ht="14.25" x14ac:dyDescent="0.4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>
        <f>SUM(J9:J32)</f>
        <v>2060</v>
      </c>
      <c r="K33" s="41">
        <f>SUM(K9:K32)</f>
        <v>2040</v>
      </c>
      <c r="L33" s="42">
        <f>SUM(L9:L32)</f>
        <v>2040</v>
      </c>
      <c r="M33" s="19"/>
      <c r="N33" s="19"/>
      <c r="O33" s="19"/>
      <c r="P33" s="19"/>
      <c r="Q33" s="14">
        <v>0</v>
      </c>
    </row>
    <row r="34" spans="2:17" ht="14.25" x14ac:dyDescent="0.4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ref="Q34:Q48" si="2">SUM(J34:P34)/7</f>
        <v>0</v>
      </c>
    </row>
    <row r="35" spans="2:17" ht="14.25" x14ac:dyDescent="0.4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ht="14.25" x14ac:dyDescent="0.4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ht="14.25" x14ac:dyDescent="0.4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ht="14.25" x14ac:dyDescent="0.4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4"/>
      <c r="D54" s="44"/>
      <c r="E54" s="17"/>
      <c r="H54" s="58" t="s">
        <v>19</v>
      </c>
      <c r="I54" s="58"/>
      <c r="J54" s="23">
        <v>21</v>
      </c>
      <c r="K54" s="23">
        <v>21</v>
      </c>
      <c r="L54" s="23">
        <f t="shared" ref="L54:P54" si="4">COUNTIF(L9:L53,"&gt;=70")</f>
        <v>22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21</v>
      </c>
    </row>
    <row r="55" spans="2:17" x14ac:dyDescent="0.25">
      <c r="C55" s="44"/>
      <c r="D55" s="44"/>
      <c r="E55" s="21"/>
      <c r="H55" s="59" t="s">
        <v>20</v>
      </c>
      <c r="I55" s="59"/>
      <c r="J55" s="24">
        <f>COUNTIF(J9:J53,"&lt;70")</f>
        <v>3</v>
      </c>
      <c r="K55" s="24">
        <f t="shared" ref="K55:P55" si="6">COUNTIF(K9:K53,"&lt;70")</f>
        <v>3</v>
      </c>
      <c r="L55" s="24">
        <f t="shared" si="6"/>
        <v>3</v>
      </c>
      <c r="M55" s="24">
        <f t="shared" si="6"/>
        <v>24</v>
      </c>
      <c r="N55" s="24">
        <f t="shared" si="6"/>
        <v>24</v>
      </c>
      <c r="O55" s="24">
        <f t="shared" si="6"/>
        <v>24</v>
      </c>
      <c r="P55" s="24">
        <f t="shared" si="6"/>
        <v>24</v>
      </c>
      <c r="Q55" s="24">
        <v>3</v>
      </c>
    </row>
    <row r="56" spans="2:17" x14ac:dyDescent="0.25">
      <c r="C56" s="44"/>
      <c r="D56" s="44"/>
      <c r="E56" s="44"/>
      <c r="H56" s="59" t="s">
        <v>21</v>
      </c>
      <c r="I56" s="59"/>
      <c r="J56" s="24">
        <v>24</v>
      </c>
      <c r="K56" s="24">
        <v>24</v>
      </c>
      <c r="L56" s="24">
        <f t="shared" ref="L56:P56" si="7">COUNT(L9:L53)</f>
        <v>25</v>
      </c>
      <c r="M56" s="24">
        <f t="shared" si="7"/>
        <v>24</v>
      </c>
      <c r="N56" s="24">
        <f t="shared" si="7"/>
        <v>24</v>
      </c>
      <c r="O56" s="24">
        <f t="shared" si="7"/>
        <v>24</v>
      </c>
      <c r="P56" s="24">
        <f t="shared" si="7"/>
        <v>24</v>
      </c>
      <c r="Q56" s="24">
        <v>24</v>
      </c>
    </row>
    <row r="57" spans="2:17" x14ac:dyDescent="0.25">
      <c r="C57" s="44"/>
      <c r="D57" s="44"/>
      <c r="E57" s="17"/>
      <c r="F57" s="12"/>
      <c r="H57" s="60" t="s">
        <v>16</v>
      </c>
      <c r="I57" s="60"/>
      <c r="J57" s="25">
        <f>J54/J56</f>
        <v>0.875</v>
      </c>
      <c r="K57" s="26">
        <f t="shared" ref="K57:Q57" si="8">K54/K56</f>
        <v>0.875</v>
      </c>
      <c r="L57" s="26">
        <f t="shared" si="8"/>
        <v>0.88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0.875</v>
      </c>
    </row>
    <row r="58" spans="2:17" x14ac:dyDescent="0.25">
      <c r="C58" s="44"/>
      <c r="D58" s="44"/>
      <c r="E58" s="17"/>
      <c r="F58" s="12"/>
      <c r="H58" s="60" t="s">
        <v>17</v>
      </c>
      <c r="I58" s="60"/>
      <c r="J58" s="25">
        <v>0.12</v>
      </c>
      <c r="K58" s="25">
        <f t="shared" ref="K58:P58" si="9">K55/K56</f>
        <v>0.125</v>
      </c>
      <c r="L58" s="26">
        <f t="shared" si="9"/>
        <v>0.12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v>0.12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ETICA 207 A</vt:lpstr>
      <vt:lpstr>TALLER DE ETICA 207 C</vt:lpstr>
      <vt:lpstr>DINAMICA SOCIAL</vt:lpstr>
      <vt:lpstr>LEGISLACION LABORAL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Del Carmen</cp:lastModifiedBy>
  <cp:lastPrinted>2023-03-21T15:13:53Z</cp:lastPrinted>
  <dcterms:created xsi:type="dcterms:W3CDTF">2023-03-14T19:16:59Z</dcterms:created>
  <dcterms:modified xsi:type="dcterms:W3CDTF">2023-06-01T05:00:12Z</dcterms:modified>
</cp:coreProperties>
</file>