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masd\Downloads\SEM_FEB_JUL_2023\REPORTES\REPORTE_SGI\"/>
    </mc:Choice>
  </mc:AlternateContent>
  <xr:revisionPtr revIDLastSave="0" documentId="13_ncr:1_{E8633ECA-99DF-4083-B446-9AD8020CC90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9" i="5"/>
  <c r="N54" i="5"/>
  <c r="O54" i="5"/>
  <c r="P54" i="5"/>
  <c r="N55" i="5"/>
  <c r="N58" i="5" s="1"/>
  <c r="O55" i="5"/>
  <c r="O58" i="5" s="1"/>
  <c r="P55" i="5"/>
  <c r="P58" i="5" s="1"/>
  <c r="N56" i="5"/>
  <c r="O56" i="5"/>
  <c r="P56" i="5"/>
  <c r="N57" i="5"/>
  <c r="O57" i="5"/>
  <c r="P57" i="5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9" i="3"/>
  <c r="J55" i="1"/>
  <c r="M56" i="5"/>
  <c r="L56" i="5"/>
  <c r="K56" i="5"/>
  <c r="J56" i="5"/>
  <c r="M55" i="5"/>
  <c r="L55" i="5"/>
  <c r="K55" i="5"/>
  <c r="J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O58" i="4" s="1"/>
  <c r="N55" i="4"/>
  <c r="M55" i="4"/>
  <c r="L55" i="4"/>
  <c r="K55" i="4"/>
  <c r="J55" i="4"/>
  <c r="O54" i="4"/>
  <c r="O57" i="4" s="1"/>
  <c r="N54" i="4"/>
  <c r="N57" i="4" s="1"/>
  <c r="M54" i="4"/>
  <c r="L54" i="4"/>
  <c r="L57" i="4" s="1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J56" i="3"/>
  <c r="O55" i="3"/>
  <c r="N55" i="3"/>
  <c r="N58" i="3" s="1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5" l="1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8" i="5" l="1"/>
  <c r="Q57" i="5"/>
  <c r="P57" i="4"/>
  <c r="P58" i="3"/>
  <c r="P57" i="3"/>
  <c r="P58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<sst xmlns="http://schemas.openxmlformats.org/spreadsheetml/2006/main" count="278" uniqueCount="202">
  <si>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</si>
  <si>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</si>
  <si>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</si>
  <si>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</si>
  <si>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</si>
  <si>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</si>
  <si>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</si>
  <si>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</si>
  <si>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</si>
  <si>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</si>
  <si>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</si>
  <si>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</si>
  <si>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</si>
  <si>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</si>
  <si>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</si>
  <si>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</si>
  <si>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</si>
  <si>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</si>
  <si>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</si>
  <si>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</si>
  <si>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</si>
  <si>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</si>
  <si>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</si>
  <si>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</si>
  <si>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PROGRAMACIÓN</t>
  </si>
  <si>
    <t>AR-FR</t>
  </si>
  <si>
    <t>FEBRERO - JULIO 2023</t>
  </si>
  <si>
    <t>MONTSERRAT MASDEFIOL SUÁREZ</t>
  </si>
  <si>
    <t>PROGRAMACIÓN ORIENTADA OBJETOS</t>
  </si>
  <si>
    <t>204 A</t>
  </si>
  <si>
    <t xml:space="preserve">221U0184 </t>
  </si>
  <si>
    <t xml:space="preserve">221U0192 </t>
  </si>
  <si>
    <t xml:space="preserve">221U0194 </t>
  </si>
  <si>
    <t xml:space="preserve">211U0175 </t>
  </si>
  <si>
    <t xml:space="preserve">221U0196 </t>
  </si>
  <si>
    <t xml:space="preserve">221U0215 </t>
  </si>
  <si>
    <t xml:space="preserve">221U0227 </t>
  </si>
  <si>
    <t xml:space="preserve">221U0245 </t>
  </si>
  <si>
    <t xml:space="preserve">221U0829 </t>
  </si>
  <si>
    <t xml:space="preserve">ACOSTA RODRÍGUEZ ARANZA STEPHANY </t>
  </si>
  <si>
    <t xml:space="preserve">BAXIN MIXTEGA EDUARDO IVÁN </t>
  </si>
  <si>
    <t xml:space="preserve">BAXIN TAGAN GAEL ISAI </t>
  </si>
  <si>
    <t xml:space="preserve">CAGAL LUCIANO JUAN GERMAN </t>
  </si>
  <si>
    <t xml:space="preserve">CAMACHO VENTURA ALAN RODRIGO </t>
  </si>
  <si>
    <t xml:space="preserve">HERNANDEZ TOTO AMALIN ROMINA </t>
  </si>
  <si>
    <t xml:space="preserve">MORENO CHAGALA KEVIN ALBERTO </t>
  </si>
  <si>
    <t xml:space="preserve">RODRIGUEZ LOPEZ JAZER </t>
  </si>
  <si>
    <t xml:space="preserve">VERA BAXIN CARLOS EDUARDO </t>
  </si>
  <si>
    <t xml:space="preserve">221U0185 </t>
  </si>
  <si>
    <t>AGUILERA ATAXCA JUAN JOSÉ</t>
  </si>
  <si>
    <t xml:space="preserve">221U0260 </t>
  </si>
  <si>
    <t>ALVARADO ZAPOT DENISSE</t>
  </si>
  <si>
    <t xml:space="preserve">221U0186 </t>
  </si>
  <si>
    <t>ANTELE OBIL ELIXANDRO</t>
  </si>
  <si>
    <t xml:space="preserve">221U0187 </t>
  </si>
  <si>
    <t>APARICIO SEBA URIA</t>
  </si>
  <si>
    <t xml:space="preserve">221U0190 </t>
  </si>
  <si>
    <t>BAXIN BAEZ YAJDIEL EMIR</t>
  </si>
  <si>
    <t xml:space="preserve">221U0652 </t>
  </si>
  <si>
    <t>CHARMIN ABRAJAN FRANCISCO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</si>
  <si>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</si>
  <si>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</si>
  <si>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</si>
  <si>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</si>
  <si>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</si>
  <si>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</si>
  <si>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</si>
  <si>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</si>
  <si>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221U0206 </t>
  </si>
  <si>
    <t>FERRER COTA ERICK</t>
  </si>
  <si>
    <t xml:space="preserve">221U0211 </t>
  </si>
  <si>
    <t>GONZALEZ GUIDO JAVIER DAVID</t>
  </si>
  <si>
    <t xml:space="preserve">221U0212 </t>
  </si>
  <si>
    <t>GUATEMALA PEREZ JOSE MANUEL</t>
  </si>
  <si>
    <t xml:space="preserve">211U0641 </t>
  </si>
  <si>
    <t xml:space="preserve">GUEVARA VELASQUEZ LEONARDO ALEXIS 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</si>
  <si>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</si>
  <si>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</si>
  <si>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</si>
  <si>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</si>
  <si>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</si>
  <si>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</si>
  <si>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221U0220 </t>
  </si>
  <si>
    <t>MARTINEZ AZAMAR ALLISON DENISSE</t>
  </si>
  <si>
    <t xml:space="preserve">221U0223 </t>
  </si>
  <si>
    <t>MAXO MALDONADO DANIEL</t>
  </si>
  <si>
    <t xml:space="preserve">221U0224 </t>
  </si>
  <si>
    <t>MIL AMBROS FLOR JARENY</t>
  </si>
  <si>
    <t xml:space="preserve">221U0229 </t>
  </si>
  <si>
    <t xml:space="preserve">221U0262 </t>
  </si>
  <si>
    <t>MUÑIZ HERNANDEZ GUILLERMO ALEJANDRO</t>
  </si>
  <si>
    <t xml:space="preserve">221U0231 </t>
  </si>
  <si>
    <t>PATIÑO BARRIOS ANGEL GABRIEL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</si>
  <si>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</si>
  <si>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</si>
  <si>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</si>
  <si>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</si>
  <si>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</si>
  <si>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</si>
  <si>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</si>
  <si>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</si>
  <si>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</si>
  <si>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</si>
  <si>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</si>
  <si>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</si>
  <si>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</si>
  <si>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</si>
  <si>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221U0242 </t>
  </si>
  <si>
    <t>PUCHETA VILLEGAS ROBERTO SANTIAGO</t>
  </si>
  <si>
    <t xml:space="preserve">211U0486 </t>
  </si>
  <si>
    <t xml:space="preserve">SANTOS HERNANDEZ EDUARDO </t>
  </si>
  <si>
    <t xml:space="preserve">221U0247 </t>
  </si>
  <si>
    <t>SEBA VELASCO JOANA</t>
  </si>
  <si>
    <t xml:space="preserve">221U0250 </t>
  </si>
  <si>
    <t>TOTO RAMOS ALEXIS DE JESUS</t>
  </si>
  <si>
    <t xml:space="preserve">221U0251 </t>
  </si>
  <si>
    <t>TOTO SALAZAR LUIS ENRIQUE</t>
  </si>
  <si>
    <t xml:space="preserve">221U0252 </t>
  </si>
  <si>
    <t>TREJO RENDON JAFETH ANTONIO</t>
  </si>
  <si>
    <t>PROGRAMACIÓN ORIENTADA A OBJETOS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</si>
  <si>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</si>
  <si>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</si>
  <si>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</si>
  <si>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</si>
  <si>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</si>
  <si>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</si>
  <si>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221U0197 </t>
  </si>
  <si>
    <t>CASTRO MARTÍNEZ YOSEF EDUARDO</t>
  </si>
  <si>
    <t xml:space="preserve">221U0199 </t>
  </si>
  <si>
    <t>COLORIANO CORRO RICARDO ANTONIO</t>
  </si>
  <si>
    <t xml:space="preserve">221U0210 </t>
  </si>
  <si>
    <t>GOLPE CUEVAS ANGEL GABRIEL</t>
  </si>
  <si>
    <t xml:space="preserve">211U0642 </t>
  </si>
  <si>
    <t xml:space="preserve">HERNANDEZ SALAZAR GUSTAVO </t>
  </si>
  <si>
    <t xml:space="preserve">221U0217 </t>
  </si>
  <si>
    <t>LINARES MIRANDA JAHACIEL</t>
  </si>
  <si>
    <t xml:space="preserve">221U0221 </t>
  </si>
  <si>
    <t>MARTINEZ CANDELARIO ISAAC MOISES</t>
  </si>
  <si>
    <t xml:space="preserve">221U0225 </t>
  </si>
  <si>
    <t>MORALES IXTEPAN GEOVANY DE JESUS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</si>
  <si>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</si>
  <si>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</si>
  <si>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</si>
  <si>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</si>
  <si>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</si>
  <si>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</si>
  <si>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</si>
  <si>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</si>
  <si>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221U0243 </t>
  </si>
  <si>
    <t>QUINTO LUCHO LANDY BERENICE</t>
  </si>
  <si>
    <t xml:space="preserve">221U0254 </t>
  </si>
  <si>
    <t>VENTURA BUSTAMANTE VERÒNICA ALEJANDRA</t>
  </si>
  <si>
    <t xml:space="preserve">221U0255 </t>
  </si>
  <si>
    <t>XOLO HERNANDEZ MIRIAM GUADALUPE</t>
  </si>
  <si>
    <t xml:space="preserve">221U0256 </t>
  </si>
  <si>
    <t>YLLESCAS ACOSTA YOVANA</t>
  </si>
  <si>
    <t>204 B</t>
  </si>
  <si>
    <t xml:space="preserve">171U0160 </t>
  </si>
  <si>
    <t>AMBROS GOMEZ VICTOR MANUEL</t>
  </si>
  <si>
    <t xml:space="preserve">201U0101 </t>
  </si>
  <si>
    <t>CAMPOS DE DIOS DIEGO EMMANUEL</t>
  </si>
  <si>
    <t xml:space="preserve">191U0168 </t>
  </si>
  <si>
    <t xml:space="preserve">CARMONA COBAXIN ANGEL DE JESUS </t>
  </si>
  <si>
    <t xml:space="preserve">201U0104 </t>
  </si>
  <si>
    <t>CARVAJAL GARCIA JOANNA GUADALUPE</t>
  </si>
  <si>
    <t xml:space="preserve">201U0490 </t>
  </si>
  <si>
    <t>COLORIANO VICTORIO ELISA</t>
  </si>
  <si>
    <t xml:space="preserve">171U0168 </t>
  </si>
  <si>
    <t>COTO ZAPOT ESTEFANIA</t>
  </si>
  <si>
    <t xml:space="preserve">171U0171 </t>
  </si>
  <si>
    <t xml:space="preserve">DOMINGUEZ MONTIEL FERNANDO </t>
  </si>
  <si>
    <t xml:space="preserve">201U0111 </t>
  </si>
  <si>
    <t>GARCIA ACOSTA MARIA GUADALUPE</t>
  </si>
  <si>
    <t xml:space="preserve">191U0176 </t>
  </si>
  <si>
    <t>GONZALEZ AVELINO SARA STEPHANY</t>
  </si>
  <si>
    <t xml:space="preserve">201U0031 </t>
  </si>
  <si>
    <t>LERDO FISCAL PAOLA</t>
  </si>
  <si>
    <t xml:space="preserve">221U0814 </t>
  </si>
  <si>
    <t>LOYO OLAM LUIS LEONARDO</t>
  </si>
  <si>
    <t xml:space="preserve">201U0116 </t>
  </si>
  <si>
    <t>MORALES HERNANDEZ FERNANDO RAYMUNDO</t>
  </si>
  <si>
    <t xml:space="preserve">191U0183 </t>
  </si>
  <si>
    <t xml:space="preserve">NAVARRO CRUZ IAN JESUS </t>
  </si>
  <si>
    <t xml:space="preserve">201U0117 </t>
  </si>
  <si>
    <t>PAVON FIGAROLA ELIAS DARIO</t>
  </si>
  <si>
    <t xml:space="preserve">201U0119 </t>
  </si>
  <si>
    <t>RASGADO DE LA CRUZ DAVID</t>
  </si>
  <si>
    <t xml:space="preserve">201U0120 </t>
  </si>
  <si>
    <t>RIOS VALLE FABIAN ALEXANDER</t>
  </si>
  <si>
    <t xml:space="preserve">181U0215 </t>
  </si>
  <si>
    <t>SERRANO BLAS MARIANA</t>
  </si>
  <si>
    <t xml:space="preserve">171U0192 </t>
  </si>
  <si>
    <t xml:space="preserve">SIXTEGA SEBA FRANCISCO </t>
  </si>
  <si>
    <t xml:space="preserve">201U0125 </t>
  </si>
  <si>
    <t>VAZQUEZ DOMINGUEZ LUIS GERARDO</t>
  </si>
  <si>
    <t xml:space="preserve">201U0127 </t>
  </si>
  <si>
    <t>XOLO ABSALON SERGIO LUIS</t>
  </si>
  <si>
    <t xml:space="preserve">201U0128 </t>
  </si>
  <si>
    <t>XOLO COBAXIN MAURICIO</t>
  </si>
  <si>
    <t>INGENIERÍA DE SOFTWARE</t>
  </si>
  <si>
    <t>604 A</t>
  </si>
  <si>
    <t>MUÑOZ DELGADO DANNA ELIDETH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</si>
</sst>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9" zoomScale="84" zoomScaleNormal="84" workbookViewId="0">
      <selection activeCell="W12" sqref="W1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24</v>
      </c>
      <c r="E4" s="25"/>
      <c r="F4" s="25"/>
      <c r="G4" s="25"/>
      <c r="I4" t="s">
        <v>1</v>
      </c>
      <c r="J4" s="19" t="s">
        <v>25</v>
      </c>
      <c r="K4" s="19"/>
      <c r="M4" t="s">
        <v>2</v>
      </c>
      <c r="N4" s="26">
        <v>45009</v>
      </c>
      <c r="O4" s="2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30</v>
      </c>
      <c r="D9" s="29" t="s">
        <v>39</v>
      </c>
      <c r="E9" s="29"/>
      <c r="F9" s="29"/>
      <c r="G9" s="29"/>
      <c r="H9" s="29"/>
      <c r="I9" s="2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14</v>
      </c>
    </row>
    <row r="10" spans="2:18" x14ac:dyDescent="0.35">
      <c r="B10" s="6">
        <f>B9+1</f>
        <v>2</v>
      </c>
      <c r="C10" s="3" t="s">
        <v>31</v>
      </c>
      <c r="D10" s="29" t="s">
        <v>40</v>
      </c>
      <c r="E10" s="29"/>
      <c r="F10" s="29"/>
      <c r="G10" s="29"/>
      <c r="H10" s="29"/>
      <c r="I10" s="2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7" si="0">SUM(J10:P10)/5</f>
        <v>14</v>
      </c>
    </row>
    <row r="11" spans="2:18" x14ac:dyDescent="0.35">
      <c r="B11" s="6">
        <f t="shared" ref="B11:B53" si="1">B10+1</f>
        <v>3</v>
      </c>
      <c r="C11" s="3" t="s">
        <v>32</v>
      </c>
      <c r="D11" s="29" t="s">
        <v>41</v>
      </c>
      <c r="E11" s="29"/>
      <c r="F11" s="29"/>
      <c r="G11" s="29"/>
      <c r="H11" s="29"/>
      <c r="I11" s="2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</v>
      </c>
    </row>
    <row r="12" spans="2:18" x14ac:dyDescent="0.35">
      <c r="B12" s="6">
        <f t="shared" si="1"/>
        <v>4</v>
      </c>
      <c r="C12" s="3" t="s">
        <v>33</v>
      </c>
      <c r="D12" s="29" t="s">
        <v>42</v>
      </c>
      <c r="E12" s="29"/>
      <c r="F12" s="29"/>
      <c r="G12" s="29"/>
      <c r="H12" s="29"/>
      <c r="I12" s="29"/>
      <c r="J12" s="4">
        <v>83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16.600000000000001</v>
      </c>
    </row>
    <row r="13" spans="2:18" x14ac:dyDescent="0.35">
      <c r="B13" s="6">
        <f t="shared" si="1"/>
        <v>5</v>
      </c>
      <c r="C13" s="3" t="s">
        <v>34</v>
      </c>
      <c r="D13" s="29" t="s">
        <v>43</v>
      </c>
      <c r="E13" s="29"/>
      <c r="F13" s="29"/>
      <c r="G13" s="29"/>
      <c r="H13" s="29"/>
      <c r="I13" s="2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</v>
      </c>
    </row>
    <row r="14" spans="2:18" x14ac:dyDescent="0.35">
      <c r="B14" s="6">
        <f t="shared" si="1"/>
        <v>6</v>
      </c>
      <c r="C14" s="3" t="s">
        <v>35</v>
      </c>
      <c r="D14" s="29" t="s">
        <v>44</v>
      </c>
      <c r="E14" s="29"/>
      <c r="F14" s="29"/>
      <c r="G14" s="29"/>
      <c r="H14" s="29"/>
      <c r="I14" s="29"/>
      <c r="J14" s="4">
        <v>74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14.8</v>
      </c>
    </row>
    <row r="15" spans="2:18" x14ac:dyDescent="0.35">
      <c r="B15" s="6">
        <f t="shared" si="1"/>
        <v>7</v>
      </c>
      <c r="C15" s="3" t="s">
        <v>36</v>
      </c>
      <c r="D15" s="29" t="s">
        <v>45</v>
      </c>
      <c r="E15" s="29"/>
      <c r="F15" s="29"/>
      <c r="G15" s="29"/>
      <c r="H15" s="29"/>
      <c r="I15" s="2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3" t="s">
        <v>37</v>
      </c>
      <c r="D16" s="29" t="s">
        <v>46</v>
      </c>
      <c r="E16" s="29"/>
      <c r="F16" s="29"/>
      <c r="G16" s="29"/>
      <c r="H16" s="29"/>
      <c r="I16" s="2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3" t="s">
        <v>38</v>
      </c>
      <c r="D17" s="29" t="s">
        <v>47</v>
      </c>
      <c r="E17" s="29"/>
      <c r="F17" s="29"/>
      <c r="G17" s="29"/>
      <c r="H17" s="29"/>
      <c r="I17" s="2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6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3</v>
      </c>
      <c r="K55" s="12">
        <f t="shared" ref="K55:Q55" si="4">COUNTIF(K9:K53,"&lt;70")</f>
        <v>9</v>
      </c>
      <c r="L55" s="12">
        <f t="shared" si="4"/>
        <v>9</v>
      </c>
      <c r="M55" s="12">
        <f t="shared" si="4"/>
        <v>9</v>
      </c>
      <c r="N55" s="12">
        <f t="shared" si="4"/>
        <v>9</v>
      </c>
      <c r="O55" s="12">
        <f t="shared" si="4"/>
        <v>9</v>
      </c>
      <c r="P55" s="12">
        <f t="shared" si="4"/>
        <v>9</v>
      </c>
      <c r="Q55" s="12">
        <f t="shared" si="4"/>
        <v>9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9</v>
      </c>
      <c r="K56" s="12">
        <f t="shared" ref="K56:Q56" si="5">COUNT(K9:K53)</f>
        <v>9</v>
      </c>
      <c r="L56" s="12">
        <f t="shared" si="5"/>
        <v>9</v>
      </c>
      <c r="M56" s="12">
        <f t="shared" si="5"/>
        <v>9</v>
      </c>
      <c r="N56" s="12">
        <f t="shared" si="5"/>
        <v>9</v>
      </c>
      <c r="O56" s="12">
        <f t="shared" si="5"/>
        <v>9</v>
      </c>
      <c r="P56" s="12">
        <f t="shared" si="5"/>
        <v>9</v>
      </c>
      <c r="Q56" s="12">
        <f t="shared" si="5"/>
        <v>9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0.66666666666666663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0.33333333333333331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A55" zoomScale="120" zoomScaleNormal="120" workbookViewId="0">
      <selection activeCell="R9" sqref="R9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</row>
    <row r="4" spans="2:17" x14ac:dyDescent="0.35">
      <c r="C4" t="s">
        <v>0</v>
      </c>
      <c r="D4" s="25" t="s">
        <v>28</v>
      </c>
      <c r="E4" s="25"/>
      <c r="F4" s="25"/>
      <c r="G4" s="25"/>
      <c r="I4" t="s">
        <v>1</v>
      </c>
      <c r="J4" s="19" t="s">
        <v>29</v>
      </c>
      <c r="K4" s="19"/>
      <c r="M4" t="s">
        <v>2</v>
      </c>
      <c r="N4" s="26">
        <v>45009</v>
      </c>
      <c r="O4" s="2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16" t="s">
        <v>48</v>
      </c>
      <c r="D9" s="29" t="s">
        <v>49</v>
      </c>
      <c r="E9" s="29"/>
      <c r="F9" s="29"/>
      <c r="G9" s="29"/>
      <c r="H9" s="29"/>
      <c r="I9" s="29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15.833333333333334</v>
      </c>
    </row>
    <row r="10" spans="2:17" x14ac:dyDescent="0.35">
      <c r="B10" s="6">
        <f>B9+1</f>
        <v>2</v>
      </c>
      <c r="C10" s="16" t="s">
        <v>50</v>
      </c>
      <c r="D10" s="29" t="s">
        <v>51</v>
      </c>
      <c r="E10" s="29"/>
      <c r="F10" s="29"/>
      <c r="G10" s="29"/>
      <c r="H10" s="29"/>
      <c r="I10" s="29"/>
      <c r="J10" s="4">
        <v>82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4" si="0">SUM(J10:O10)/6</f>
        <v>13.666666666666666</v>
      </c>
    </row>
    <row r="11" spans="2:17" x14ac:dyDescent="0.35">
      <c r="B11" s="6">
        <f t="shared" ref="B11:B53" si="1">B10+1</f>
        <v>3</v>
      </c>
      <c r="C11" s="16" t="s">
        <v>52</v>
      </c>
      <c r="D11" s="29" t="s">
        <v>53</v>
      </c>
      <c r="E11" s="29"/>
      <c r="F11" s="29"/>
      <c r="G11" s="29"/>
      <c r="H11" s="29"/>
      <c r="I11" s="2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</row>
    <row r="12" spans="2:17" x14ac:dyDescent="0.35">
      <c r="B12" s="6">
        <f t="shared" si="1"/>
        <v>4</v>
      </c>
      <c r="C12" s="16" t="s">
        <v>54</v>
      </c>
      <c r="D12" s="29" t="s">
        <v>55</v>
      </c>
      <c r="E12" s="29"/>
      <c r="F12" s="29"/>
      <c r="G12" s="29"/>
      <c r="H12" s="29"/>
      <c r="I12" s="29"/>
      <c r="J12" s="4">
        <v>77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12.833333333333334</v>
      </c>
    </row>
    <row r="13" spans="2:17" x14ac:dyDescent="0.35">
      <c r="B13" s="6">
        <f t="shared" si="1"/>
        <v>5</v>
      </c>
      <c r="C13" s="16" t="s">
        <v>56</v>
      </c>
      <c r="D13" s="29" t="s">
        <v>57</v>
      </c>
      <c r="E13" s="29"/>
      <c r="F13" s="29"/>
      <c r="G13" s="29"/>
      <c r="H13" s="29"/>
      <c r="I13" s="29"/>
      <c r="J13" s="4">
        <v>75</v>
      </c>
      <c r="K13" s="1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12.5</v>
      </c>
    </row>
    <row r="14" spans="2:17" x14ac:dyDescent="0.35">
      <c r="B14" s="6">
        <f t="shared" si="1"/>
        <v>6</v>
      </c>
      <c r="C14" s="16" t="s">
        <v>58</v>
      </c>
      <c r="D14" s="29" t="s">
        <v>59</v>
      </c>
      <c r="E14" s="29"/>
      <c r="F14" s="29"/>
      <c r="G14" s="29"/>
      <c r="H14" s="29"/>
      <c r="I14" s="2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35">
      <c r="B15" s="6">
        <f t="shared" si="1"/>
        <v>7</v>
      </c>
      <c r="C15" s="16" t="s">
        <v>60</v>
      </c>
      <c r="D15" s="29" t="s">
        <v>61</v>
      </c>
      <c r="E15" s="29"/>
      <c r="F15" s="29"/>
      <c r="G15" s="29"/>
      <c r="H15" s="29"/>
      <c r="I15" s="29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14.166666666666666</v>
      </c>
    </row>
    <row r="16" spans="2:17" x14ac:dyDescent="0.35">
      <c r="B16" s="6">
        <f t="shared" si="1"/>
        <v>8</v>
      </c>
      <c r="C16" s="16" t="s">
        <v>62</v>
      </c>
      <c r="D16" s="29" t="s">
        <v>63</v>
      </c>
      <c r="E16" s="29"/>
      <c r="F16" s="29"/>
      <c r="G16" s="29"/>
      <c r="H16" s="29"/>
      <c r="I16" s="29"/>
      <c r="J16" s="4">
        <v>79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13.166666666666666</v>
      </c>
    </row>
    <row r="17" spans="2:16" x14ac:dyDescent="0.35">
      <c r="B17" s="6">
        <f t="shared" si="1"/>
        <v>9</v>
      </c>
      <c r="C17" s="16" t="s">
        <v>64</v>
      </c>
      <c r="D17" s="29" t="s">
        <v>65</v>
      </c>
      <c r="E17" s="29"/>
      <c r="F17" s="29"/>
      <c r="G17" s="29"/>
      <c r="H17" s="29"/>
      <c r="I17" s="29"/>
      <c r="J17" s="4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13</v>
      </c>
    </row>
    <row r="18" spans="2:16" x14ac:dyDescent="0.35">
      <c r="B18" s="6">
        <f t="shared" si="1"/>
        <v>10</v>
      </c>
      <c r="C18" s="16" t="s">
        <v>66</v>
      </c>
      <c r="D18" s="29" t="s">
        <v>67</v>
      </c>
      <c r="E18" s="29"/>
      <c r="F18" s="29"/>
      <c r="G18" s="29"/>
      <c r="H18" s="29"/>
      <c r="I18" s="29"/>
      <c r="J18" s="4">
        <v>86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14.333333333333334</v>
      </c>
    </row>
    <row r="19" spans="2:16" x14ac:dyDescent="0.35">
      <c r="B19" s="6">
        <f t="shared" si="1"/>
        <v>11</v>
      </c>
      <c r="C19" s="16" t="s">
        <v>68</v>
      </c>
      <c r="D19" s="29" t="s">
        <v>69</v>
      </c>
      <c r="E19" s="29"/>
      <c r="F19" s="29"/>
      <c r="G19" s="29"/>
      <c r="H19" s="29"/>
      <c r="I19" s="29"/>
      <c r="J19" s="4">
        <v>81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13.5</v>
      </c>
    </row>
    <row r="20" spans="2:16" x14ac:dyDescent="0.35">
      <c r="B20" s="6">
        <f t="shared" si="1"/>
        <v>12</v>
      </c>
      <c r="C20" s="16" t="s">
        <v>70</v>
      </c>
      <c r="D20" s="29" t="s">
        <v>71</v>
      </c>
      <c r="E20" s="29"/>
      <c r="F20" s="29"/>
      <c r="G20" s="29"/>
      <c r="H20" s="29"/>
      <c r="I20" s="29"/>
      <c r="J20" s="4">
        <v>82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13.666666666666666</v>
      </c>
    </row>
    <row r="21" spans="2:16" x14ac:dyDescent="0.35">
      <c r="B21" s="6">
        <f t="shared" si="1"/>
        <v>13</v>
      </c>
      <c r="C21" s="16" t="s">
        <v>72</v>
      </c>
      <c r="D21" s="29" t="s">
        <v>73</v>
      </c>
      <c r="E21" s="29"/>
      <c r="F21" s="29"/>
      <c r="G21" s="29"/>
      <c r="H21" s="29"/>
      <c r="I21" s="2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0</v>
      </c>
    </row>
    <row r="22" spans="2:16" x14ac:dyDescent="0.35">
      <c r="B22" s="6">
        <f t="shared" si="1"/>
        <v>14</v>
      </c>
      <c r="C22" s="16" t="s">
        <v>74</v>
      </c>
      <c r="D22" s="29" t="s">
        <v>75</v>
      </c>
      <c r="E22" s="29"/>
      <c r="F22" s="29"/>
      <c r="G22" s="29"/>
      <c r="H22" s="29"/>
      <c r="I22" s="29"/>
      <c r="J22" s="4">
        <v>73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12.166666666666666</v>
      </c>
    </row>
    <row r="23" spans="2:16" x14ac:dyDescent="0.35">
      <c r="B23" s="6">
        <f t="shared" si="1"/>
        <v>15</v>
      </c>
      <c r="C23" s="16" t="s">
        <v>76</v>
      </c>
      <c r="D23" s="29" t="s">
        <v>77</v>
      </c>
      <c r="E23" s="29"/>
      <c r="F23" s="29"/>
      <c r="G23" s="29"/>
      <c r="H23" s="29"/>
      <c r="I23" s="29"/>
      <c r="J23" s="4">
        <v>84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14</v>
      </c>
    </row>
    <row r="24" spans="2:16" x14ac:dyDescent="0.35">
      <c r="B24" s="6">
        <f t="shared" si="1"/>
        <v>16</v>
      </c>
      <c r="C24" s="16" t="s">
        <v>78</v>
      </c>
      <c r="D24" s="29" t="s">
        <v>79</v>
      </c>
      <c r="E24" s="29"/>
      <c r="F24" s="29"/>
      <c r="G24" s="29"/>
      <c r="H24" s="29"/>
      <c r="I24" s="29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14.166666666666666</v>
      </c>
    </row>
    <row r="25" spans="2:16" x14ac:dyDescent="0.35">
      <c r="B25" s="6">
        <f t="shared" si="1"/>
        <v>17</v>
      </c>
      <c r="C25" s="16" t="s">
        <v>80</v>
      </c>
      <c r="D25" s="29" t="s">
        <v>81</v>
      </c>
      <c r="E25" s="29"/>
      <c r="F25" s="29"/>
      <c r="G25" s="29"/>
      <c r="H25" s="29"/>
      <c r="I25" s="29"/>
      <c r="J25" s="4">
        <v>78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13</v>
      </c>
    </row>
    <row r="26" spans="2:16" x14ac:dyDescent="0.35">
      <c r="B26" s="6">
        <f t="shared" si="1"/>
        <v>18</v>
      </c>
      <c r="C26" s="16" t="s">
        <v>82</v>
      </c>
      <c r="D26" s="29" t="s">
        <v>83</v>
      </c>
      <c r="E26" s="29"/>
      <c r="F26" s="29"/>
      <c r="G26" s="29"/>
      <c r="H26" s="29"/>
      <c r="I26" s="29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13.333333333333334</v>
      </c>
    </row>
    <row r="27" spans="2:16" x14ac:dyDescent="0.35">
      <c r="B27" s="6">
        <f t="shared" si="1"/>
        <v>19</v>
      </c>
      <c r="C27" s="16" t="s">
        <v>84</v>
      </c>
      <c r="D27" s="29" t="s">
        <v>85</v>
      </c>
      <c r="E27" s="29"/>
      <c r="F27" s="29"/>
      <c r="G27" s="29"/>
      <c r="H27" s="29"/>
      <c r="I27" s="29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13.333333333333334</v>
      </c>
    </row>
    <row r="28" spans="2:16" x14ac:dyDescent="0.35">
      <c r="B28" s="6">
        <f t="shared" si="1"/>
        <v>20</v>
      </c>
      <c r="C28" s="16" t="s">
        <v>86</v>
      </c>
      <c r="D28" s="29" t="s">
        <v>87</v>
      </c>
      <c r="E28" s="29"/>
      <c r="F28" s="29"/>
      <c r="G28" s="29"/>
      <c r="H28" s="29"/>
      <c r="I28" s="29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13.333333333333334</v>
      </c>
    </row>
    <row r="29" spans="2:16" x14ac:dyDescent="0.35">
      <c r="B29" s="6">
        <f t="shared" si="1"/>
        <v>21</v>
      </c>
      <c r="C29" s="16" t="s">
        <v>88</v>
      </c>
      <c r="D29" s="29" t="s">
        <v>201</v>
      </c>
      <c r="E29" s="29"/>
      <c r="F29" s="29"/>
      <c r="G29" s="29"/>
      <c r="H29" s="29"/>
      <c r="I29" s="29"/>
      <c r="J29" s="4">
        <v>85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14.166666666666666</v>
      </c>
    </row>
    <row r="30" spans="2:16" x14ac:dyDescent="0.35">
      <c r="B30" s="6">
        <f t="shared" si="1"/>
        <v>22</v>
      </c>
      <c r="C30" s="16" t="s">
        <v>89</v>
      </c>
      <c r="D30" s="29" t="s">
        <v>90</v>
      </c>
      <c r="E30" s="29"/>
      <c r="F30" s="29"/>
      <c r="G30" s="29"/>
      <c r="H30" s="29"/>
      <c r="I30" s="29"/>
      <c r="J30" s="4">
        <v>84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14</v>
      </c>
    </row>
    <row r="31" spans="2:16" x14ac:dyDescent="0.35">
      <c r="B31" s="6">
        <f t="shared" si="1"/>
        <v>23</v>
      </c>
      <c r="C31" s="16" t="s">
        <v>91</v>
      </c>
      <c r="D31" s="29" t="s">
        <v>92</v>
      </c>
      <c r="E31" s="29"/>
      <c r="F31" s="29"/>
      <c r="G31" s="29"/>
      <c r="H31" s="29"/>
      <c r="I31" s="29"/>
      <c r="J31" s="4">
        <v>79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13.166666666666666</v>
      </c>
    </row>
    <row r="32" spans="2:16" x14ac:dyDescent="0.35">
      <c r="B32" s="6">
        <f t="shared" si="1"/>
        <v>24</v>
      </c>
      <c r="C32" s="16" t="s">
        <v>93</v>
      </c>
      <c r="D32" s="29" t="s">
        <v>94</v>
      </c>
      <c r="E32" s="29"/>
      <c r="F32" s="29"/>
      <c r="G32" s="29"/>
      <c r="H32" s="29"/>
      <c r="I32" s="29"/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15</v>
      </c>
    </row>
    <row r="33" spans="2:16" x14ac:dyDescent="0.35">
      <c r="B33" s="6">
        <f t="shared" si="1"/>
        <v>25</v>
      </c>
      <c r="C33" s="16" t="s">
        <v>95</v>
      </c>
      <c r="D33" s="29" t="s">
        <v>96</v>
      </c>
      <c r="E33" s="29"/>
      <c r="F33" s="29"/>
      <c r="G33" s="29"/>
      <c r="H33" s="29"/>
      <c r="I33" s="29"/>
      <c r="J33" s="4">
        <v>74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12.333333333333334</v>
      </c>
    </row>
    <row r="34" spans="2:16" x14ac:dyDescent="0.35">
      <c r="B34" s="6">
        <f t="shared" si="1"/>
        <v>26</v>
      </c>
      <c r="C34" s="16" t="s">
        <v>97</v>
      </c>
      <c r="D34" s="29" t="s">
        <v>98</v>
      </c>
      <c r="E34" s="29"/>
      <c r="F34" s="29"/>
      <c r="G34" s="29"/>
      <c r="H34" s="29"/>
      <c r="I34" s="29"/>
      <c r="J34" s="4">
        <v>82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13.666666666666666</v>
      </c>
    </row>
    <row r="35" spans="2:16" x14ac:dyDescent="0.35">
      <c r="B35" s="6">
        <f t="shared" si="1"/>
        <v>27</v>
      </c>
      <c r="C35" s="16" t="s">
        <v>99</v>
      </c>
      <c r="D35" s="29" t="s">
        <v>100</v>
      </c>
      <c r="E35" s="29"/>
      <c r="F35" s="29"/>
      <c r="G35" s="29"/>
      <c r="H35" s="29"/>
      <c r="I35" s="29"/>
      <c r="J35" s="4">
        <v>85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14.166666666666666</v>
      </c>
    </row>
    <row r="36" spans="2:16" x14ac:dyDescent="0.35">
      <c r="B36" s="6">
        <f t="shared" si="1"/>
        <v>28</v>
      </c>
      <c r="C36" s="16" t="s">
        <v>101</v>
      </c>
      <c r="D36" s="29" t="s">
        <v>102</v>
      </c>
      <c r="E36" s="29"/>
      <c r="F36" s="29"/>
      <c r="G36" s="29"/>
      <c r="H36" s="29"/>
      <c r="I36" s="29"/>
      <c r="J36" s="4">
        <v>78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13</v>
      </c>
    </row>
    <row r="37" spans="2:16" x14ac:dyDescent="0.35">
      <c r="B37" s="6">
        <f t="shared" si="1"/>
        <v>29</v>
      </c>
      <c r="C37" s="16" t="s">
        <v>103</v>
      </c>
      <c r="D37" s="29" t="s">
        <v>104</v>
      </c>
      <c r="E37" s="29"/>
      <c r="F37" s="29"/>
      <c r="G37" s="29"/>
      <c r="H37" s="29"/>
      <c r="I37" s="29"/>
      <c r="J37" s="4">
        <v>75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12.5</v>
      </c>
    </row>
    <row r="38" spans="2:16" x14ac:dyDescent="0.35">
      <c r="B38" s="6">
        <f t="shared" si="1"/>
        <v>30</v>
      </c>
      <c r="C38" s="16" t="s">
        <v>105</v>
      </c>
      <c r="D38" s="29" t="s">
        <v>106</v>
      </c>
      <c r="E38" s="29"/>
      <c r="F38" s="29"/>
      <c r="G38" s="29"/>
      <c r="H38" s="29"/>
      <c r="I38" s="29"/>
      <c r="J38" s="4">
        <v>76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12.666666666666666</v>
      </c>
    </row>
    <row r="39" spans="2:16" x14ac:dyDescent="0.35">
      <c r="B39" s="6">
        <f t="shared" si="1"/>
        <v>31</v>
      </c>
      <c r="C39" s="16" t="s">
        <v>107</v>
      </c>
      <c r="D39" s="29" t="s">
        <v>108</v>
      </c>
      <c r="E39" s="29"/>
      <c r="F39" s="29"/>
      <c r="G39" s="29"/>
      <c r="H39" s="29"/>
      <c r="I39" s="29"/>
      <c r="J39" s="4">
        <v>87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10">
        <f t="shared" si="0"/>
        <v>14.5</v>
      </c>
    </row>
    <row r="40" spans="2:16" x14ac:dyDescent="0.35">
      <c r="B40" s="6">
        <f t="shared" si="1"/>
        <v>32</v>
      </c>
      <c r="C40" s="16" t="s">
        <v>109</v>
      </c>
      <c r="D40" s="29" t="s">
        <v>110</v>
      </c>
      <c r="E40" s="29"/>
      <c r="F40" s="29"/>
      <c r="G40" s="29"/>
      <c r="H40" s="29"/>
      <c r="I40" s="29"/>
      <c r="J40" s="4">
        <v>81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13.5</v>
      </c>
    </row>
    <row r="41" spans="2:16" x14ac:dyDescent="0.35">
      <c r="B41" s="6">
        <f t="shared" si="1"/>
        <v>33</v>
      </c>
      <c r="C41" s="16" t="s">
        <v>111</v>
      </c>
      <c r="D41" s="29" t="s">
        <v>112</v>
      </c>
      <c r="E41" s="29"/>
      <c r="F41" s="29"/>
      <c r="G41" s="29"/>
      <c r="H41" s="29"/>
      <c r="I41" s="29"/>
      <c r="J41" s="4">
        <v>77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10">
        <f t="shared" si="0"/>
        <v>12.833333333333334</v>
      </c>
    </row>
    <row r="42" spans="2:16" x14ac:dyDescent="0.35">
      <c r="B42" s="6">
        <f t="shared" si="1"/>
        <v>34</v>
      </c>
      <c r="C42" s="16" t="s">
        <v>113</v>
      </c>
      <c r="D42" s="29" t="s">
        <v>114</v>
      </c>
      <c r="E42" s="29"/>
      <c r="F42" s="29"/>
      <c r="G42" s="29"/>
      <c r="H42" s="29"/>
      <c r="I42" s="29"/>
      <c r="J42" s="4">
        <v>78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10">
        <f t="shared" si="0"/>
        <v>13</v>
      </c>
    </row>
    <row r="43" spans="2:16" x14ac:dyDescent="0.35">
      <c r="B43" s="6">
        <f t="shared" si="1"/>
        <v>35</v>
      </c>
      <c r="C43" s="16" t="s">
        <v>115</v>
      </c>
      <c r="D43" s="29" t="s">
        <v>116</v>
      </c>
      <c r="E43" s="29"/>
      <c r="F43" s="29"/>
      <c r="G43" s="29"/>
      <c r="H43" s="29"/>
      <c r="I43" s="29"/>
      <c r="J43" s="4">
        <v>79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10">
        <f t="shared" si="0"/>
        <v>13.166666666666666</v>
      </c>
    </row>
    <row r="44" spans="2:16" x14ac:dyDescent="0.35">
      <c r="B44" s="6">
        <f t="shared" si="1"/>
        <v>36</v>
      </c>
      <c r="C44" s="16" t="s">
        <v>117</v>
      </c>
      <c r="D44" s="29" t="s">
        <v>118</v>
      </c>
      <c r="E44" s="29"/>
      <c r="F44" s="29"/>
      <c r="G44" s="29"/>
      <c r="H44" s="29"/>
      <c r="I44" s="29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10">
        <f t="shared" si="0"/>
        <v>0</v>
      </c>
    </row>
    <row r="45" spans="2:16" x14ac:dyDescent="0.35">
      <c r="B45" s="6">
        <f t="shared" si="1"/>
        <v>37</v>
      </c>
      <c r="C45" s="7"/>
      <c r="D45" s="34"/>
      <c r="E45" s="35"/>
      <c r="F45" s="35"/>
      <c r="G45" s="35"/>
      <c r="H45" s="35"/>
      <c r="I45" s="3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4"/>
      <c r="E46" s="35"/>
      <c r="F46" s="35"/>
      <c r="G46" s="35"/>
      <c r="H46" s="35"/>
      <c r="I46" s="3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4"/>
      <c r="E47" s="35"/>
      <c r="F47" s="35"/>
      <c r="G47" s="35"/>
      <c r="H47" s="35"/>
      <c r="I47" s="3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4"/>
      <c r="E48" s="35"/>
      <c r="F48" s="35"/>
      <c r="G48" s="35"/>
      <c r="H48" s="35"/>
      <c r="I48" s="3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4"/>
      <c r="E49" s="35"/>
      <c r="F49" s="35"/>
      <c r="G49" s="35"/>
      <c r="H49" s="35"/>
      <c r="I49" s="36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4"/>
      <c r="E50" s="35"/>
      <c r="F50" s="35"/>
      <c r="G50" s="35"/>
      <c r="H50" s="35"/>
      <c r="I50" s="36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4"/>
      <c r="E51" s="35"/>
      <c r="F51" s="35"/>
      <c r="G51" s="35"/>
      <c r="H51" s="35"/>
      <c r="I51" s="3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4"/>
      <c r="E52" s="35"/>
      <c r="F52" s="35"/>
      <c r="G52" s="35"/>
      <c r="H52" s="35"/>
      <c r="I52" s="3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10"/>
    </row>
    <row r="54" spans="2:16" x14ac:dyDescent="0.35">
      <c r="C54" s="18"/>
      <c r="D54" s="18"/>
      <c r="E54" s="1"/>
      <c r="H54" s="21" t="s">
        <v>19</v>
      </c>
      <c r="I54" s="21"/>
      <c r="J54" s="11">
        <f>COUNTIF(J9:J53,"&gt;=70")</f>
        <v>32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8"/>
      <c r="D55" s="18"/>
      <c r="E55" s="8"/>
      <c r="H55" s="22" t="s">
        <v>20</v>
      </c>
      <c r="I55" s="22"/>
      <c r="J55" s="12">
        <f>COUNTIF(J9:J53,"&lt;70")</f>
        <v>4</v>
      </c>
      <c r="K55" s="12">
        <f t="shared" ref="K55:P55" si="4">COUNTIF(K9:K53,"&lt;70")</f>
        <v>36</v>
      </c>
      <c r="L55" s="12">
        <f t="shared" si="4"/>
        <v>36</v>
      </c>
      <c r="M55" s="12">
        <f t="shared" si="4"/>
        <v>36</v>
      </c>
      <c r="N55" s="12">
        <f t="shared" si="4"/>
        <v>36</v>
      </c>
      <c r="O55" s="12">
        <f t="shared" si="4"/>
        <v>36</v>
      </c>
      <c r="P55" s="12">
        <f t="shared" si="4"/>
        <v>36</v>
      </c>
    </row>
    <row r="56" spans="2:16" x14ac:dyDescent="0.35">
      <c r="C56" s="18"/>
      <c r="D56" s="18"/>
      <c r="E56" s="18"/>
      <c r="H56" s="22" t="s">
        <v>21</v>
      </c>
      <c r="I56" s="22"/>
      <c r="J56" s="12">
        <f>COUNT(J9:J53)</f>
        <v>36</v>
      </c>
      <c r="K56" s="12">
        <f t="shared" ref="K56:P56" si="5">COUNT(K9:K53)</f>
        <v>36</v>
      </c>
      <c r="L56" s="12">
        <f t="shared" si="5"/>
        <v>36</v>
      </c>
      <c r="M56" s="12">
        <f t="shared" si="5"/>
        <v>36</v>
      </c>
      <c r="N56" s="12">
        <f t="shared" si="5"/>
        <v>36</v>
      </c>
      <c r="O56" s="12">
        <f t="shared" si="5"/>
        <v>36</v>
      </c>
      <c r="P56" s="12">
        <f t="shared" si="5"/>
        <v>36</v>
      </c>
    </row>
    <row r="57" spans="2:16" x14ac:dyDescent="0.35">
      <c r="C57" s="18"/>
      <c r="D57" s="18"/>
      <c r="E57" s="1"/>
      <c r="H57" s="23" t="s">
        <v>16</v>
      </c>
      <c r="I57" s="23"/>
      <c r="J57" s="13">
        <f>J54/J56</f>
        <v>0.88888888888888884</v>
      </c>
      <c r="K57" s="14">
        <f t="shared" ref="K57:P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8"/>
      <c r="D58" s="18"/>
      <c r="E58" s="1"/>
      <c r="H58" s="23" t="s">
        <v>17</v>
      </c>
      <c r="I58" s="23"/>
      <c r="J58" s="13">
        <f>J55/J56</f>
        <v>0.1111111111111111</v>
      </c>
      <c r="K58" s="13">
        <f t="shared" ref="K58:P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8"/>
      <c r="D59" s="18"/>
      <c r="E59" s="8"/>
    </row>
    <row r="60" spans="2:16" x14ac:dyDescent="0.35">
      <c r="C60" s="1"/>
      <c r="D60" s="1"/>
      <c r="E60" s="8"/>
    </row>
    <row r="61" spans="2:16" x14ac:dyDescent="0.35">
      <c r="J61" s="24"/>
      <c r="K61" s="24"/>
      <c r="L61" s="24"/>
      <c r="M61" s="24"/>
      <c r="N61" s="24"/>
      <c r="O61" s="24"/>
    </row>
    <row r="62" spans="2:16" x14ac:dyDescent="0.35">
      <c r="J62" s="17" t="s">
        <v>18</v>
      </c>
      <c r="K62" s="17"/>
      <c r="L62" s="17"/>
      <c r="M62" s="17"/>
      <c r="N62" s="17"/>
      <c r="O62" s="17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A10" zoomScale="110" zoomScaleNormal="110" workbookViewId="0">
      <selection activeCell="J26" sqref="J2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8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"/>
      <c r="Q3" s="1"/>
    </row>
    <row r="4" spans="2:17" x14ac:dyDescent="0.35">
      <c r="C4" t="s">
        <v>0</v>
      </c>
      <c r="D4" s="25" t="s">
        <v>119</v>
      </c>
      <c r="E4" s="25"/>
      <c r="F4" s="25"/>
      <c r="G4" s="25"/>
      <c r="I4" t="s">
        <v>1</v>
      </c>
      <c r="J4" s="19" t="s">
        <v>156</v>
      </c>
      <c r="K4" s="19"/>
      <c r="M4" t="s">
        <v>2</v>
      </c>
      <c r="N4" s="26">
        <v>45009</v>
      </c>
      <c r="O4" s="2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4" customHeight="1" x14ac:dyDescent="0.35">
      <c r="B9" s="6">
        <v>1</v>
      </c>
      <c r="C9" s="3" t="s">
        <v>120</v>
      </c>
      <c r="D9" s="29" t="s">
        <v>121</v>
      </c>
      <c r="E9" s="29"/>
      <c r="F9" s="29"/>
      <c r="G9" s="29"/>
      <c r="H9" s="29"/>
      <c r="I9" s="29"/>
      <c r="J9" s="4">
        <v>81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13.5</v>
      </c>
    </row>
    <row r="10" spans="2:17" x14ac:dyDescent="0.35">
      <c r="B10" s="6">
        <f>B9+1</f>
        <v>2</v>
      </c>
      <c r="C10" s="3" t="s">
        <v>122</v>
      </c>
      <c r="D10" s="29" t="s">
        <v>123</v>
      </c>
      <c r="E10" s="29"/>
      <c r="F10" s="29"/>
      <c r="G10" s="29"/>
      <c r="H10" s="29"/>
      <c r="I10" s="29"/>
      <c r="J10" s="4">
        <v>77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6" si="0">SUM(J10:O10)/6</f>
        <v>12.833333333333334</v>
      </c>
    </row>
    <row r="11" spans="2:17" x14ac:dyDescent="0.35">
      <c r="B11" s="6">
        <f t="shared" ref="B11:B53" si="1">B10+1</f>
        <v>3</v>
      </c>
      <c r="C11" s="3" t="s">
        <v>124</v>
      </c>
      <c r="D11" s="29" t="s">
        <v>125</v>
      </c>
      <c r="E11" s="29"/>
      <c r="F11" s="29"/>
      <c r="G11" s="29"/>
      <c r="H11" s="29"/>
      <c r="I11" s="29"/>
      <c r="J11" s="4">
        <v>73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12.166666666666666</v>
      </c>
    </row>
    <row r="12" spans="2:17" x14ac:dyDescent="0.35">
      <c r="B12" s="6">
        <f t="shared" si="1"/>
        <v>4</v>
      </c>
      <c r="C12" s="3" t="s">
        <v>126</v>
      </c>
      <c r="D12" s="29" t="s">
        <v>127</v>
      </c>
      <c r="E12" s="29"/>
      <c r="F12" s="29"/>
      <c r="G12" s="29"/>
      <c r="H12" s="29"/>
      <c r="I12" s="29"/>
      <c r="J12" s="4">
        <v>84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14</v>
      </c>
    </row>
    <row r="13" spans="2:17" x14ac:dyDescent="0.35">
      <c r="B13" s="6">
        <f t="shared" si="1"/>
        <v>5</v>
      </c>
      <c r="C13" s="3" t="s">
        <v>128</v>
      </c>
      <c r="D13" s="29" t="s">
        <v>129</v>
      </c>
      <c r="E13" s="29"/>
      <c r="F13" s="29"/>
      <c r="G13" s="29"/>
      <c r="H13" s="29"/>
      <c r="I13" s="2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0</v>
      </c>
    </row>
    <row r="14" spans="2:17" x14ac:dyDescent="0.35">
      <c r="B14" s="6">
        <f t="shared" si="1"/>
        <v>6</v>
      </c>
      <c r="C14" s="3" t="s">
        <v>130</v>
      </c>
      <c r="D14" s="29" t="s">
        <v>131</v>
      </c>
      <c r="E14" s="29"/>
      <c r="F14" s="29"/>
      <c r="G14" s="29"/>
      <c r="H14" s="29"/>
      <c r="I14" s="2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35">
      <c r="B15" s="6">
        <f t="shared" si="1"/>
        <v>7</v>
      </c>
      <c r="C15" s="3" t="s">
        <v>132</v>
      </c>
      <c r="D15" s="29" t="s">
        <v>133</v>
      </c>
      <c r="E15" s="29"/>
      <c r="F15" s="29"/>
      <c r="G15" s="29"/>
      <c r="H15" s="29"/>
      <c r="I15" s="29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13.333333333333334</v>
      </c>
    </row>
    <row r="16" spans="2:17" x14ac:dyDescent="0.35">
      <c r="B16" s="6">
        <f t="shared" si="1"/>
        <v>8</v>
      </c>
      <c r="C16" s="3" t="s">
        <v>134</v>
      </c>
      <c r="D16" s="29" t="s">
        <v>135</v>
      </c>
      <c r="E16" s="29"/>
      <c r="F16" s="29"/>
      <c r="G16" s="29"/>
      <c r="H16" s="29"/>
      <c r="I16" s="2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x14ac:dyDescent="0.35">
      <c r="B17" s="6">
        <f t="shared" si="1"/>
        <v>9</v>
      </c>
      <c r="C17" s="3" t="s">
        <v>136</v>
      </c>
      <c r="D17" s="29" t="s">
        <v>137</v>
      </c>
      <c r="E17" s="29"/>
      <c r="F17" s="29"/>
      <c r="G17" s="29"/>
      <c r="H17" s="29"/>
      <c r="I17" s="29"/>
      <c r="J17" s="4">
        <v>73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12.166666666666666</v>
      </c>
    </row>
    <row r="18" spans="2:16" x14ac:dyDescent="0.35">
      <c r="B18" s="6">
        <f t="shared" si="1"/>
        <v>10</v>
      </c>
      <c r="C18" s="3" t="s">
        <v>138</v>
      </c>
      <c r="D18" s="29" t="s">
        <v>139</v>
      </c>
      <c r="E18" s="29"/>
      <c r="F18" s="29"/>
      <c r="G18" s="29"/>
      <c r="H18" s="29"/>
      <c r="I18" s="29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35">
      <c r="B19" s="6">
        <f t="shared" si="1"/>
        <v>11</v>
      </c>
      <c r="C19" s="3" t="s">
        <v>140</v>
      </c>
      <c r="D19" s="29" t="s">
        <v>141</v>
      </c>
      <c r="E19" s="29"/>
      <c r="F19" s="29"/>
      <c r="G19" s="29"/>
      <c r="H19" s="29"/>
      <c r="I19" s="29"/>
      <c r="J19" s="4">
        <v>74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12.333333333333334</v>
      </c>
    </row>
    <row r="20" spans="2:16" x14ac:dyDescent="0.35">
      <c r="B20" s="6">
        <f t="shared" si="1"/>
        <v>12</v>
      </c>
      <c r="C20" s="3" t="s">
        <v>142</v>
      </c>
      <c r="D20" s="29" t="s">
        <v>143</v>
      </c>
      <c r="E20" s="29"/>
      <c r="F20" s="29"/>
      <c r="G20" s="29"/>
      <c r="H20" s="29"/>
      <c r="I20" s="29"/>
      <c r="J20" s="4">
        <v>79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13.166666666666666</v>
      </c>
    </row>
    <row r="21" spans="2:16" x14ac:dyDescent="0.35">
      <c r="B21" s="6">
        <f t="shared" si="1"/>
        <v>13</v>
      </c>
      <c r="C21" s="3" t="s">
        <v>144</v>
      </c>
      <c r="D21" s="29" t="s">
        <v>145</v>
      </c>
      <c r="E21" s="29"/>
      <c r="F21" s="29"/>
      <c r="G21" s="29"/>
      <c r="H21" s="29"/>
      <c r="I21" s="29"/>
      <c r="J21" s="4">
        <v>74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12.333333333333334</v>
      </c>
    </row>
    <row r="22" spans="2:16" x14ac:dyDescent="0.35">
      <c r="B22" s="6">
        <f t="shared" si="1"/>
        <v>14</v>
      </c>
      <c r="C22" s="3" t="s">
        <v>146</v>
      </c>
      <c r="D22" s="29" t="s">
        <v>147</v>
      </c>
      <c r="E22" s="29"/>
      <c r="F22" s="29"/>
      <c r="G22" s="29"/>
      <c r="H22" s="29"/>
      <c r="I22" s="29"/>
      <c r="J22" s="4">
        <v>83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13.833333333333334</v>
      </c>
    </row>
    <row r="23" spans="2:16" x14ac:dyDescent="0.35">
      <c r="B23" s="6">
        <f t="shared" si="1"/>
        <v>15</v>
      </c>
      <c r="C23" s="3" t="s">
        <v>148</v>
      </c>
      <c r="D23" s="29" t="s">
        <v>149</v>
      </c>
      <c r="E23" s="29"/>
      <c r="F23" s="29"/>
      <c r="G23" s="29"/>
      <c r="H23" s="29"/>
      <c r="I23" s="29"/>
      <c r="J23" s="4">
        <v>82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13.666666666666666</v>
      </c>
    </row>
    <row r="24" spans="2:16" x14ac:dyDescent="0.35">
      <c r="B24" s="6">
        <f t="shared" si="1"/>
        <v>16</v>
      </c>
      <c r="C24" s="3" t="s">
        <v>150</v>
      </c>
      <c r="D24" s="29" t="s">
        <v>151</v>
      </c>
      <c r="E24" s="29"/>
      <c r="F24" s="29"/>
      <c r="G24" s="29"/>
      <c r="H24" s="29"/>
      <c r="I24" s="29"/>
      <c r="J24" s="4">
        <v>77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12.833333333333334</v>
      </c>
    </row>
    <row r="25" spans="2:16" x14ac:dyDescent="0.35">
      <c r="B25" s="6">
        <f t="shared" si="1"/>
        <v>17</v>
      </c>
      <c r="C25" s="3" t="s">
        <v>152</v>
      </c>
      <c r="D25" s="29" t="s">
        <v>153</v>
      </c>
      <c r="E25" s="29"/>
      <c r="F25" s="29"/>
      <c r="G25" s="29"/>
      <c r="H25" s="29"/>
      <c r="I25" s="29"/>
      <c r="J25" s="4">
        <v>76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12.666666666666666</v>
      </c>
    </row>
    <row r="26" spans="2:16" x14ac:dyDescent="0.35">
      <c r="B26" s="6">
        <f t="shared" si="1"/>
        <v>18</v>
      </c>
      <c r="C26" s="3" t="s">
        <v>154</v>
      </c>
      <c r="D26" s="29" t="s">
        <v>155</v>
      </c>
      <c r="E26" s="29"/>
      <c r="F26" s="29"/>
      <c r="G26" s="29"/>
      <c r="H26" s="29"/>
      <c r="I26" s="29"/>
      <c r="J26" s="4">
        <v>77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12.833333333333334</v>
      </c>
    </row>
    <row r="27" spans="2:16" x14ac:dyDescent="0.35">
      <c r="B27" s="6">
        <f t="shared" si="1"/>
        <v>19</v>
      </c>
      <c r="C27" s="6"/>
      <c r="D27" s="34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34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34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34"/>
      <c r="E32" s="35"/>
      <c r="F32" s="35"/>
      <c r="G32" s="35"/>
      <c r="H32" s="35"/>
      <c r="I32" s="36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34"/>
      <c r="E33" s="35"/>
      <c r="F33" s="35"/>
      <c r="G33" s="35"/>
      <c r="H33" s="35"/>
      <c r="I33" s="36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34"/>
      <c r="E34" s="35"/>
      <c r="F34" s="35"/>
      <c r="G34" s="35"/>
      <c r="H34" s="35"/>
      <c r="I34" s="36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34"/>
      <c r="E35" s="35"/>
      <c r="F35" s="35"/>
      <c r="G35" s="35"/>
      <c r="H35" s="35"/>
      <c r="I35" s="36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34"/>
      <c r="E36" s="35"/>
      <c r="F36" s="35"/>
      <c r="G36" s="35"/>
      <c r="H36" s="35"/>
      <c r="I36" s="36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34"/>
      <c r="E37" s="35"/>
      <c r="F37" s="35"/>
      <c r="G37" s="35"/>
      <c r="H37" s="35"/>
      <c r="I37" s="36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34"/>
      <c r="E38" s="35"/>
      <c r="F38" s="35"/>
      <c r="G38" s="35"/>
      <c r="H38" s="35"/>
      <c r="I38" s="36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34"/>
      <c r="E39" s="35"/>
      <c r="F39" s="35"/>
      <c r="G39" s="35"/>
      <c r="H39" s="35"/>
      <c r="I39" s="36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34"/>
      <c r="E40" s="35"/>
      <c r="F40" s="35"/>
      <c r="G40" s="35"/>
      <c r="H40" s="35"/>
      <c r="I40" s="36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34"/>
      <c r="E41" s="35"/>
      <c r="F41" s="35"/>
      <c r="G41" s="35"/>
      <c r="H41" s="35"/>
      <c r="I41" s="36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34"/>
      <c r="E42" s="35"/>
      <c r="F42" s="35"/>
      <c r="G42" s="35"/>
      <c r="H42" s="35"/>
      <c r="I42" s="36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34"/>
      <c r="E43" s="35"/>
      <c r="F43" s="35"/>
      <c r="G43" s="35"/>
      <c r="H43" s="35"/>
      <c r="I43" s="36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34"/>
      <c r="E44" s="35"/>
      <c r="F44" s="35"/>
      <c r="G44" s="35"/>
      <c r="H44" s="35"/>
      <c r="I44" s="36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4"/>
      <c r="E45" s="35"/>
      <c r="F45" s="35"/>
      <c r="G45" s="35"/>
      <c r="H45" s="35"/>
      <c r="I45" s="3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4"/>
      <c r="E46" s="35"/>
      <c r="F46" s="35"/>
      <c r="G46" s="35"/>
      <c r="H46" s="35"/>
      <c r="I46" s="3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4"/>
      <c r="E47" s="35"/>
      <c r="F47" s="35"/>
      <c r="G47" s="35"/>
      <c r="H47" s="35"/>
      <c r="I47" s="3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4"/>
      <c r="E48" s="35"/>
      <c r="F48" s="35"/>
      <c r="G48" s="35"/>
      <c r="H48" s="35"/>
      <c r="I48" s="3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4"/>
      <c r="E49" s="35"/>
      <c r="F49" s="35"/>
      <c r="G49" s="35"/>
      <c r="H49" s="35"/>
      <c r="I49" s="36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4"/>
      <c r="E50" s="35"/>
      <c r="F50" s="35"/>
      <c r="G50" s="35"/>
      <c r="H50" s="35"/>
      <c r="I50" s="36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4"/>
      <c r="E51" s="35"/>
      <c r="F51" s="35"/>
      <c r="G51" s="35"/>
      <c r="H51" s="35"/>
      <c r="I51" s="3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4"/>
      <c r="E52" s="35"/>
      <c r="F52" s="35"/>
      <c r="G52" s="35"/>
      <c r="H52" s="35"/>
      <c r="I52" s="3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10"/>
    </row>
    <row r="54" spans="2:16" x14ac:dyDescent="0.35">
      <c r="C54" s="18"/>
      <c r="D54" s="18"/>
      <c r="E54" s="1"/>
      <c r="H54" s="21" t="s">
        <v>19</v>
      </c>
      <c r="I54" s="21"/>
      <c r="J54" s="11">
        <f>COUNTIF(J9:J53,"&gt;=70")</f>
        <v>14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8"/>
      <c r="D55" s="18"/>
      <c r="E55" s="8"/>
      <c r="H55" s="22" t="s">
        <v>20</v>
      </c>
      <c r="I55" s="22"/>
      <c r="J55" s="12">
        <f>COUNTIF(J9:J53,"&lt;70")</f>
        <v>4</v>
      </c>
      <c r="K55" s="12">
        <f t="shared" ref="K55:P55" si="4">COUNTIF(K9:K53,"&lt;70")</f>
        <v>18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</row>
    <row r="56" spans="2:16" x14ac:dyDescent="0.35">
      <c r="C56" s="18"/>
      <c r="D56" s="18"/>
      <c r="E56" s="18"/>
      <c r="H56" s="22" t="s">
        <v>21</v>
      </c>
      <c r="I56" s="22"/>
      <c r="J56" s="12">
        <f>COUNT(J9:J53)</f>
        <v>18</v>
      </c>
      <c r="K56" s="12">
        <f t="shared" ref="K56:P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</row>
    <row r="57" spans="2:16" x14ac:dyDescent="0.35">
      <c r="C57" s="18"/>
      <c r="D57" s="18"/>
      <c r="E57" s="1"/>
      <c r="H57" s="23" t="s">
        <v>16</v>
      </c>
      <c r="I57" s="23"/>
      <c r="J57" s="13">
        <f>J54/J56</f>
        <v>0.77777777777777779</v>
      </c>
      <c r="K57" s="14">
        <f t="shared" ref="K57:P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8"/>
      <c r="D58" s="18"/>
      <c r="E58" s="1"/>
      <c r="H58" s="23" t="s">
        <v>17</v>
      </c>
      <c r="I58" s="23"/>
      <c r="J58" s="13">
        <f>J55/J56</f>
        <v>0.22222222222222221</v>
      </c>
      <c r="K58" s="13">
        <f t="shared" ref="K58:P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8"/>
      <c r="D59" s="18"/>
      <c r="E59" s="8"/>
    </row>
    <row r="60" spans="2:16" x14ac:dyDescent="0.35">
      <c r="C60" s="1"/>
      <c r="D60" s="1"/>
      <c r="E60" s="8"/>
    </row>
    <row r="61" spans="2:16" x14ac:dyDescent="0.35">
      <c r="J61" s="24"/>
      <c r="K61" s="24"/>
      <c r="L61" s="24"/>
      <c r="M61" s="24"/>
      <c r="N61" s="24"/>
      <c r="O61" s="24"/>
    </row>
    <row r="62" spans="2:16" x14ac:dyDescent="0.35">
      <c r="J62" s="17" t="s">
        <v>18</v>
      </c>
      <c r="K62" s="17"/>
      <c r="L62" s="17"/>
      <c r="M62" s="17"/>
      <c r="N62" s="17"/>
      <c r="O62" s="17"/>
    </row>
  </sheetData>
  <mergeCells count="67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U10" sqref="U1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5">
      <c r="C4" t="s">
        <v>0</v>
      </c>
      <c r="D4" s="25" t="s">
        <v>199</v>
      </c>
      <c r="E4" s="25"/>
      <c r="F4" s="25"/>
      <c r="G4" s="25"/>
      <c r="I4" t="s">
        <v>1</v>
      </c>
      <c r="J4" s="19" t="s">
        <v>200</v>
      </c>
      <c r="K4" s="19"/>
      <c r="M4" t="s">
        <v>2</v>
      </c>
      <c r="N4" s="26">
        <v>45009</v>
      </c>
      <c r="O4" s="2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19" t="s">
        <v>26</v>
      </c>
      <c r="E6" s="19"/>
      <c r="F6" s="19"/>
      <c r="G6" s="19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4" t="s">
        <v>157</v>
      </c>
      <c r="D9" s="29" t="s">
        <v>158</v>
      </c>
      <c r="E9" s="29"/>
      <c r="F9" s="29"/>
      <c r="G9" s="29"/>
      <c r="H9" s="29"/>
      <c r="I9" s="2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</row>
    <row r="10" spans="2:18" ht="17.5" customHeight="1" x14ac:dyDescent="0.35">
      <c r="B10" s="6">
        <f>B9+1</f>
        <v>2</v>
      </c>
      <c r="C10" s="4" t="s">
        <v>159</v>
      </c>
      <c r="D10" s="29" t="s">
        <v>160</v>
      </c>
      <c r="E10" s="29"/>
      <c r="F10" s="29"/>
      <c r="G10" s="29"/>
      <c r="H10" s="29"/>
      <c r="I10" s="29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SUM(J10:P10)/4</f>
        <v>0</v>
      </c>
    </row>
    <row r="11" spans="2:18" x14ac:dyDescent="0.35">
      <c r="B11" s="6">
        <f t="shared" ref="B11:B53" si="1">B10+1</f>
        <v>3</v>
      </c>
      <c r="C11" s="4" t="s">
        <v>161</v>
      </c>
      <c r="D11" s="29" t="s">
        <v>162</v>
      </c>
      <c r="E11" s="29"/>
      <c r="F11" s="29"/>
      <c r="G11" s="29"/>
      <c r="H11" s="29"/>
      <c r="I11" s="2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5">
      <c r="B12" s="6">
        <f t="shared" si="1"/>
        <v>4</v>
      </c>
      <c r="C12" s="4" t="s">
        <v>163</v>
      </c>
      <c r="D12" s="29" t="s">
        <v>164</v>
      </c>
      <c r="E12" s="29"/>
      <c r="F12" s="29"/>
      <c r="G12" s="29"/>
      <c r="H12" s="29"/>
      <c r="I12" s="29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5">
      <c r="B13" s="6">
        <f t="shared" si="1"/>
        <v>5</v>
      </c>
      <c r="C13" s="4" t="s">
        <v>165</v>
      </c>
      <c r="D13" s="29" t="s">
        <v>166</v>
      </c>
      <c r="E13" s="29"/>
      <c r="F13" s="29"/>
      <c r="G13" s="29"/>
      <c r="H13" s="29"/>
      <c r="I13" s="2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5">
      <c r="B14" s="6">
        <f t="shared" si="1"/>
        <v>6</v>
      </c>
      <c r="C14" s="4" t="s">
        <v>167</v>
      </c>
      <c r="D14" s="29" t="s">
        <v>168</v>
      </c>
      <c r="E14" s="29"/>
      <c r="F14" s="29"/>
      <c r="G14" s="29"/>
      <c r="H14" s="29"/>
      <c r="I14" s="2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4" t="s">
        <v>169</v>
      </c>
      <c r="D15" s="29" t="s">
        <v>170</v>
      </c>
      <c r="E15" s="29"/>
      <c r="F15" s="29"/>
      <c r="G15" s="29"/>
      <c r="H15" s="29"/>
      <c r="I15" s="2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5">
      <c r="B16" s="6">
        <f t="shared" si="1"/>
        <v>8</v>
      </c>
      <c r="C16" s="4" t="s">
        <v>171</v>
      </c>
      <c r="D16" s="29" t="s">
        <v>172</v>
      </c>
      <c r="E16" s="29"/>
      <c r="F16" s="29"/>
      <c r="G16" s="29"/>
      <c r="H16" s="29"/>
      <c r="I16" s="2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4" t="s">
        <v>173</v>
      </c>
      <c r="D17" s="29" t="s">
        <v>174</v>
      </c>
      <c r="E17" s="29"/>
      <c r="F17" s="29"/>
      <c r="G17" s="29"/>
      <c r="H17" s="29"/>
      <c r="I17" s="2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5">
      <c r="B18" s="6">
        <f t="shared" si="1"/>
        <v>10</v>
      </c>
      <c r="C18" s="4" t="s">
        <v>175</v>
      </c>
      <c r="D18" s="29" t="s">
        <v>176</v>
      </c>
      <c r="E18" s="29"/>
      <c r="F18" s="29"/>
      <c r="G18" s="29"/>
      <c r="H18" s="29"/>
      <c r="I18" s="29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5">
      <c r="B19" s="6">
        <f t="shared" si="1"/>
        <v>11</v>
      </c>
      <c r="C19" s="4" t="s">
        <v>177</v>
      </c>
      <c r="D19" s="29" t="s">
        <v>178</v>
      </c>
      <c r="E19" s="29"/>
      <c r="F19" s="29"/>
      <c r="G19" s="29"/>
      <c r="H19" s="29"/>
      <c r="I19" s="2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5">
      <c r="B20" s="6">
        <f t="shared" si="1"/>
        <v>12</v>
      </c>
      <c r="C20" s="4" t="s">
        <v>179</v>
      </c>
      <c r="D20" s="29" t="s">
        <v>180</v>
      </c>
      <c r="E20" s="29"/>
      <c r="F20" s="29"/>
      <c r="G20" s="29"/>
      <c r="H20" s="29"/>
      <c r="I20" s="29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4" t="s">
        <v>181</v>
      </c>
      <c r="D21" s="29" t="s">
        <v>182</v>
      </c>
      <c r="E21" s="29"/>
      <c r="F21" s="29"/>
      <c r="G21" s="29"/>
      <c r="H21" s="29"/>
      <c r="I21" s="2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5">
      <c r="B22" s="6">
        <f t="shared" si="1"/>
        <v>14</v>
      </c>
      <c r="C22" s="4" t="s">
        <v>183</v>
      </c>
      <c r="D22" s="29" t="s">
        <v>184</v>
      </c>
      <c r="E22" s="29"/>
      <c r="F22" s="29"/>
      <c r="G22" s="29"/>
      <c r="H22" s="29"/>
      <c r="I22" s="29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4" t="s">
        <v>185</v>
      </c>
      <c r="D23" s="29" t="s">
        <v>186</v>
      </c>
      <c r="E23" s="29"/>
      <c r="F23" s="29"/>
      <c r="G23" s="29"/>
      <c r="H23" s="29"/>
      <c r="I23" s="29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5">
      <c r="B24" s="6">
        <f t="shared" si="1"/>
        <v>16</v>
      </c>
      <c r="C24" s="4" t="s">
        <v>187</v>
      </c>
      <c r="D24" s="29" t="s">
        <v>188</v>
      </c>
      <c r="E24" s="29"/>
      <c r="F24" s="29"/>
      <c r="G24" s="29"/>
      <c r="H24" s="29"/>
      <c r="I24" s="29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5">
      <c r="B25" s="6">
        <f t="shared" si="1"/>
        <v>17</v>
      </c>
      <c r="C25" s="4" t="s">
        <v>189</v>
      </c>
      <c r="D25" s="29" t="s">
        <v>190</v>
      </c>
      <c r="E25" s="29"/>
      <c r="F25" s="29"/>
      <c r="G25" s="29"/>
      <c r="H25" s="29"/>
      <c r="I25" s="29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5">
      <c r="B26" s="6">
        <f t="shared" si="1"/>
        <v>18</v>
      </c>
      <c r="C26" s="4" t="s">
        <v>191</v>
      </c>
      <c r="D26" s="29" t="s">
        <v>192</v>
      </c>
      <c r="E26" s="29"/>
      <c r="F26" s="29"/>
      <c r="G26" s="29"/>
      <c r="H26" s="29"/>
      <c r="I26" s="29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5">
      <c r="B27" s="6">
        <f t="shared" si="1"/>
        <v>19</v>
      </c>
      <c r="C27" s="4" t="s">
        <v>193</v>
      </c>
      <c r="D27" s="29" t="s">
        <v>194</v>
      </c>
      <c r="E27" s="29"/>
      <c r="F27" s="29"/>
      <c r="G27" s="29"/>
      <c r="H27" s="29"/>
      <c r="I27" s="29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5">
      <c r="B28" s="6">
        <f t="shared" si="1"/>
        <v>20</v>
      </c>
      <c r="C28" s="4" t="s">
        <v>195</v>
      </c>
      <c r="D28" s="29" t="s">
        <v>196</v>
      </c>
      <c r="E28" s="29"/>
      <c r="F28" s="29"/>
      <c r="G28" s="29"/>
      <c r="H28" s="29"/>
      <c r="I28" s="29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5">
      <c r="B29" s="6">
        <f t="shared" si="1"/>
        <v>21</v>
      </c>
      <c r="C29" s="4" t="s">
        <v>197</v>
      </c>
      <c r="D29" s="29" t="s">
        <v>198</v>
      </c>
      <c r="E29" s="29"/>
      <c r="F29" s="29"/>
      <c r="G29" s="29"/>
      <c r="H29" s="29"/>
      <c r="I29" s="29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21" t="s">
        <v>19</v>
      </c>
      <c r="I54" s="21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22" t="s">
        <v>20</v>
      </c>
      <c r="I55" s="22"/>
      <c r="J55" s="12">
        <f>COUNTIF(J9:J53,"&lt;70")</f>
        <v>22</v>
      </c>
      <c r="K55" s="12">
        <f t="shared" ref="K55:Q55" si="4">COUNTIF(K9:K53,"&lt;70")</f>
        <v>22</v>
      </c>
      <c r="L55" s="12">
        <f t="shared" si="4"/>
        <v>22</v>
      </c>
      <c r="M55" s="12">
        <f t="shared" si="4"/>
        <v>22</v>
      </c>
      <c r="N55" s="12">
        <f t="shared" si="4"/>
        <v>22</v>
      </c>
      <c r="O55" s="12">
        <f t="shared" si="4"/>
        <v>22</v>
      </c>
      <c r="P55" s="12">
        <f t="shared" si="4"/>
        <v>22</v>
      </c>
      <c r="Q55" s="12">
        <f t="shared" si="4"/>
        <v>22</v>
      </c>
    </row>
    <row r="56" spans="2:17" x14ac:dyDescent="0.35">
      <c r="C56" s="18"/>
      <c r="D56" s="18"/>
      <c r="E56" s="18"/>
      <c r="H56" s="22" t="s">
        <v>21</v>
      </c>
      <c r="I56" s="22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22</v>
      </c>
      <c r="Q56" s="12">
        <f t="shared" si="5"/>
        <v>22</v>
      </c>
    </row>
    <row r="57" spans="2:17" x14ac:dyDescent="0.35">
      <c r="C57" s="18"/>
      <c r="D57" s="18"/>
      <c r="E57" s="1"/>
      <c r="H57" s="23" t="s">
        <v>16</v>
      </c>
      <c r="I57" s="23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8"/>
      <c r="D58" s="18"/>
      <c r="E58" s="1"/>
      <c r="H58" s="23" t="s">
        <v>17</v>
      </c>
      <c r="I58" s="23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4"/>
      <c r="K61" s="24"/>
      <c r="L61" s="24"/>
      <c r="M61" s="24"/>
      <c r="N61" s="24"/>
      <c r="O61" s="24"/>
      <c r="P61" s="24"/>
    </row>
    <row r="62" spans="2:17" x14ac:dyDescent="0.35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2023-03-23T01:48:01Z</cp:lastPrinted>
  <dcterms:created xsi:type="dcterms:W3CDTF">2023-03-14T19:16:59Z</dcterms:created>
  <dcterms:modified xsi:type="dcterms:W3CDTF">2023-03-23T01:48:04Z</dcterms:modified>
</cp:coreProperties>
</file>