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39" documentId="13_ncr:1_{97CBF439-1EB4-4B7C-862D-CD3DFBA44178}" xr6:coauthVersionLast="47" xr6:coauthVersionMax="47" xr10:uidLastSave="{903DA129-C944-486D-969F-D996B5D3E811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I15" i="10"/>
  <c r="I15" i="24" l="1"/>
  <c r="I16" i="24"/>
  <c r="I14" i="23"/>
  <c r="I14" i="22"/>
  <c r="A16" i="24" l="1"/>
  <c r="C16" i="24"/>
  <c r="D16" i="24"/>
  <c r="I14" i="24"/>
  <c r="E16" i="24"/>
  <c r="A15" i="23"/>
  <c r="C15" i="23"/>
  <c r="D15" i="23"/>
  <c r="I15" i="23"/>
  <c r="I15" i="22"/>
  <c r="J15" i="22" s="1"/>
  <c r="H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D14" i="22"/>
  <c r="A14" i="22"/>
  <c r="B10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<sst xmlns="http://schemas.openxmlformats.org/spreadsheetml/2006/main" count="189" uniqueCount="49">
  <si>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</si>
  <si>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</si>
  <si>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</si>
  <si>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</si>
  <si>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</si>
  <si>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</si>
  <si>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</si>
  <si>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</si>
  <si>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</si>
  <si>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</si>
  <si>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</si>
  <si>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</si>
  <si>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</si>
  <si>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</si>
  <si>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</si>
  <si>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</si>
  <si>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</si>
  <si>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</si>
  <si>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</si>
  <si>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</si>
  <si>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</si>
  <si>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</si>
  <si>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</si>
  <si>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</si>
  <si>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</si>
  <si>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</si>
  <si>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</si>
  <si>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</si>
  <si>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</si>
  <si>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</si>
  <si>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</si>
  <si>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</si>
  <si>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</si>
  <si>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LIC. MANUEL DE JESÚS CANO BUSTAMANTE </t>
  </si>
  <si>
    <t xml:space="preserve">DIVISIÓN DE </t>
  </si>
  <si>
    <t>LIC. EN ADMINISTRACIÓN</t>
  </si>
  <si>
    <t xml:space="preserve">LIC. MONSERRAT VÁZQUEZ MAGA </t>
  </si>
  <si>
    <t>LC. MANUEL DE JESÚS CANO BUSTAMANTE</t>
  </si>
  <si>
    <t xml:space="preserve">LIC. MONSERRAT VÁZQUEZ MALAGA </t>
  </si>
  <si>
    <t xml:space="preserve">LC. MANUEL DE JESÚS CANO BUSTAMANTE </t>
  </si>
  <si>
    <t xml:space="preserve">LIC. EN ADMINISTRACIÓN </t>
  </si>
  <si>
    <t>ADMON</t>
  </si>
  <si>
    <t xml:space="preserve">FEB -JUL 2023 </t>
  </si>
  <si>
    <t xml:space="preserve">PROPIEDAD INTELECTUAL Y COMERCIO EXTERIOR </t>
  </si>
  <si>
    <t>809 B</t>
  </si>
  <si>
    <t xml:space="preserve">809 B </t>
  </si>
  <si>
    <t>805 B</t>
  </si>
  <si>
    <t>805 A</t>
  </si>
  <si>
    <t>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</si>
</sst>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82177</xdr:colOff>
      <xdr:row>33</xdr:row>
      <xdr:rowOff>29882</xdr:rowOff>
    </xdr:from>
    <xdr:to>
      <xdr:col>3</xdr:col>
      <xdr:colOff>818029</xdr:colOff>
      <xdr:row>33</xdr:row>
      <xdr:rowOff>776276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65935-177F-4510-9F80-0B0E031B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5" y="7373470"/>
          <a:ext cx="735852" cy="7463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O16" sqref="O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20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35" t="s">
        <v>42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22" t="s">
        <v>43</v>
      </c>
      <c r="B14" s="9" t="s">
        <v>21</v>
      </c>
      <c r="C14" s="9" t="s">
        <v>47</v>
      </c>
      <c r="D14" s="9" t="s">
        <v>48</v>
      </c>
      <c r="E14" s="9">
        <v>38</v>
      </c>
      <c r="F14" s="9">
        <v>36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v>0</v>
      </c>
      <c r="M14" s="9">
        <v>87</v>
      </c>
      <c r="N14" s="15">
        <v>0.74</v>
      </c>
    </row>
    <row r="15" spans="1:14" s="11" customFormat="1" ht="25" x14ac:dyDescent="0.25">
      <c r="A15" s="22" t="s">
        <v>43</v>
      </c>
      <c r="B15" s="9" t="s">
        <v>21</v>
      </c>
      <c r="C15" s="9" t="s">
        <v>46</v>
      </c>
      <c r="D15" s="9" t="s">
        <v>48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89</v>
      </c>
      <c r="N15" s="15">
        <v>0.75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55</v>
      </c>
      <c r="G28" s="17">
        <f>SUM(G14:G27)</f>
        <v>0</v>
      </c>
      <c r="H28" s="18">
        <f>SUM(F28:G28)/E28</f>
        <v>0.94827586206896552</v>
      </c>
      <c r="I28" s="17">
        <f t="shared" si="0"/>
        <v>3</v>
      </c>
      <c r="J28" s="18">
        <f t="shared" ref="J28" si="1">I28/E28</f>
        <v>5.1724137931034482E-2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0.745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32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A25" sqref="A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/>
      <c r="C14" s="9" t="s">
        <v>47</v>
      </c>
      <c r="D14" s="9" t="str">
        <f>'1'!D14</f>
        <v>DLA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/>
      <c r="M14" s="9"/>
      <c r="N14" s="15"/>
    </row>
    <row r="15" spans="1:14" s="11" customFormat="1" ht="25" x14ac:dyDescent="0.25">
      <c r="A15" s="9" t="str">
        <f>'1'!A15</f>
        <v xml:space="preserve">PROPIEDAD INTELECTUAL Y COMERCIO EXTERIOR </v>
      </c>
      <c r="B15" s="9"/>
      <c r="C15" s="9" t="str">
        <f>'1'!C15</f>
        <v>805 B</v>
      </c>
      <c r="D15" s="9" t="str">
        <f>'1'!D15</f>
        <v>DLA</v>
      </c>
      <c r="E15" s="9">
        <v>0</v>
      </c>
      <c r="F15" s="9"/>
      <c r="G15" s="9"/>
      <c r="H15" s="10" t="e">
        <f t="shared" ref="H15:H27" si="1">F15/E15</f>
        <v>#DIV/0!</v>
      </c>
      <c r="I15" s="9">
        <f t="shared" si="0"/>
        <v>0</v>
      </c>
      <c r="J15" s="10" t="e">
        <f t="shared" ref="J15:J28" si="2">I15/E15</f>
        <v>#DIV/0!</v>
      </c>
      <c r="K15" s="9"/>
      <c r="L15" s="10" t="e">
        <f t="shared" ref="L15:L28" si="3">K15/E15</f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32</v>
      </c>
      <c r="C37" s="41"/>
      <c r="D37" s="41"/>
      <c r="E37" s="13"/>
      <c r="F37" s="13"/>
      <c r="G37" s="41" t="s">
        <v>39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O19" sqref="O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/>
      <c r="C14" s="9" t="s">
        <v>45</v>
      </c>
      <c r="D14" s="9" t="str">
        <f>'1'!D14</f>
        <v>DLA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/>
      <c r="M14" s="9"/>
      <c r="N14" s="15"/>
    </row>
    <row r="15" spans="1:14" s="11" customFormat="1" ht="25" x14ac:dyDescent="0.25">
      <c r="A15" s="9" t="str">
        <f>'1'!A15</f>
        <v xml:space="preserve">PROPIEDAD INTELECTUAL Y COMERCIO EXTERIOR </v>
      </c>
      <c r="B15" s="9"/>
      <c r="C15" s="9" t="str">
        <f>'1'!C15</f>
        <v>805 B</v>
      </c>
      <c r="D15" s="9" t="str">
        <f>'1'!D15</f>
        <v>DLA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38</v>
      </c>
      <c r="C37" s="41"/>
      <c r="D37" s="41"/>
      <c r="E37" s="13"/>
      <c r="F37" s="13"/>
      <c r="G37" s="41" t="s">
        <v>39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34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/>
      <c r="C14" s="9" t="s">
        <v>44</v>
      </c>
      <c r="D14" s="9" t="s">
        <v>41</v>
      </c>
      <c r="E14" s="9"/>
      <c r="F14" s="9"/>
      <c r="G14" s="9"/>
      <c r="H14" s="21"/>
      <c r="I14" s="9">
        <f t="shared" ref="I14:I16" si="0">(E14-SUM(F14:G14))-K14</f>
        <v>0</v>
      </c>
      <c r="J14" s="21"/>
      <c r="K14" s="9">
        <v>0</v>
      </c>
      <c r="L14" s="10"/>
      <c r="M14" s="9"/>
      <c r="N14" s="15"/>
    </row>
    <row r="15" spans="1:14" s="11" customFormat="1" ht="25" x14ac:dyDescent="0.25">
      <c r="A15" s="9" t="s">
        <v>43</v>
      </c>
      <c r="B15" s="9"/>
      <c r="C15" s="9" t="s">
        <v>44</v>
      </c>
      <c r="D15" s="9" t="s">
        <v>31</v>
      </c>
      <c r="E15" s="9"/>
      <c r="F15" s="9"/>
      <c r="G15" s="9"/>
      <c r="H15" s="10"/>
      <c r="I15" s="9">
        <f t="shared" si="0"/>
        <v>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2"/>
        <v>0</v>
      </c>
      <c r="J28" s="18" t="e">
        <f t="shared" si="3"/>
        <v>#DIV/0!</v>
      </c>
      <c r="K28" s="17">
        <f>SUM(K14:K27)</f>
        <v>0</v>
      </c>
      <c r="L28" s="18" t="e">
        <f t="shared" si="4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36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85" zoomScaleNormal="85" zoomScaleSheetLayoutView="100" workbookViewId="0">
      <selection activeCell="P15" sqref="P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/>
      <c r="C14" s="9" t="s">
        <v>44</v>
      </c>
      <c r="D14" s="9" t="str">
        <f>'1'!D14</f>
        <v>DLA</v>
      </c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25" x14ac:dyDescent="0.25">
      <c r="A15" s="9" t="str">
        <f>'1'!A15</f>
        <v xml:space="preserve">PROPIEDAD INTELECTUAL Y COMERCIO EXTERIOR </v>
      </c>
      <c r="B15" s="9"/>
      <c r="C15" s="9">
        <v>0</v>
      </c>
      <c r="D15" s="9" t="str">
        <f>'1'!D15</f>
        <v>DLA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LIC. MONSERRAT VÁZQUEZ MALAGA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2023-03-23T18:33:33Z</dcterms:modified>
  <cp:category/>
  <cp:contentStatus/>
</cp:coreProperties>
</file>