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3" documentId="13_ncr:1_{828413B0-FCD5-4A9A-9EEC-5672493B82D2}" xr6:coauthVersionLast="47" xr6:coauthVersionMax="47" xr10:uidLastSave="{0A6EC072-761E-4608-9E4B-52BE4FAFB29A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I15" i="24" l="1"/>
  <c r="I16" i="24"/>
  <c r="I14" i="23"/>
  <c r="I14" i="22"/>
  <c r="A16" i="24" l="1"/>
  <c r="C16" i="24"/>
  <c r="D16" i="24"/>
  <c r="I14" i="24"/>
  <c r="E16" i="24"/>
  <c r="A15" i="23"/>
  <c r="C15" i="23"/>
  <c r="D15" i="23"/>
  <c r="I15" i="23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<sst xmlns="http://schemas.openxmlformats.org/spreadsheetml/2006/main" count="191" uniqueCount="50">
  <si>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</si>
  <si>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</si>
  <si>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</si>
  <si>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</si>
  <si>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</si>
  <si>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</si>
  <si>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</si>
  <si>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</si>
  <si>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</si>
  <si>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</si>
  <si>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</si>
  <si>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</si>
  <si>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</si>
  <si>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</si>
  <si>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</si>
  <si>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</si>
  <si>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</si>
  <si>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</si>
  <si>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</si>
  <si>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</si>
  <si>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</si>
  <si>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</si>
  <si>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</si>
  <si>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</si>
  <si>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</si>
  <si>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</si>
  <si>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</si>
  <si>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</si>
  <si>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</si>
  <si>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</si>
  <si>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</si>
  <si>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</si>
  <si>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</si>
  <si>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</si>
  <si>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</si>
  <si>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</si>
  <si>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</si>
  <si>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</si>
  <si>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</si>
  <si>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</si>
  <si>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</si>
  <si>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ADMON</t>
  </si>
  <si>
    <t xml:space="preserve">FEB -JUL 2023 </t>
  </si>
  <si>
    <t xml:space="preserve">PROPIEDAD INTELECTUAL Y COMERCIO EXTERIOR </t>
  </si>
  <si>
    <t>809 B</t>
  </si>
  <si>
    <t xml:space="preserve">809 B </t>
  </si>
  <si>
    <t>805 B</t>
  </si>
  <si>
    <t>805 A</t>
  </si>
  <si>
    <t>DLA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</si>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</sst>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1</v>
      </c>
      <c r="G8" s="4" t="s">
        <v>6</v>
      </c>
      <c r="H8" s="5">
        <v>1</v>
      </c>
      <c r="I8" s="36" t="s">
        <v>7</v>
      </c>
      <c r="J8" s="36"/>
      <c r="K8" s="36"/>
      <c r="L8" s="30" t="s">
        <v>42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2" t="s">
        <v>43</v>
      </c>
      <c r="B14" s="9" t="s">
        <v>21</v>
      </c>
      <c r="C14" s="9" t="s">
        <v>47</v>
      </c>
      <c r="D14" s="9" t="s">
        <v>48</v>
      </c>
      <c r="E14" s="9">
        <v>38</v>
      </c>
      <c r="F14" s="9">
        <v>36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87</v>
      </c>
      <c r="N14" s="15">
        <v>0.74</v>
      </c>
    </row>
    <row r="15" spans="1:14" s="11" customFormat="1" ht="25" x14ac:dyDescent="0.25">
      <c r="A15" s="22" t="s">
        <v>43</v>
      </c>
      <c r="B15" s="9" t="s">
        <v>21</v>
      </c>
      <c r="C15" s="9" t="s">
        <v>46</v>
      </c>
      <c r="D15" s="9" t="s">
        <v>48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89</v>
      </c>
      <c r="N15" s="15">
        <v>0.75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0</v>
      </c>
      <c r="H28" s="18">
        <f>SUM(F28:G28)/E28</f>
        <v>0.94827586206896552</v>
      </c>
      <c r="I28" s="17">
        <f t="shared" si="0"/>
        <v>3</v>
      </c>
      <c r="J28" s="18">
        <f t="shared" ref="J28" si="1">I28/E28</f>
        <v>5.1724137931034482E-2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0.745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49</v>
      </c>
      <c r="C14" s="9" t="s">
        <v>47</v>
      </c>
      <c r="D14" s="9" t="str">
        <f>'1'!D14</f>
        <v>DLA</v>
      </c>
      <c r="E14" s="9">
        <v>38</v>
      </c>
      <c r="F14" s="9">
        <v>28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/>
      <c r="M14" s="9">
        <v>69</v>
      </c>
      <c r="N14" s="15">
        <v>0.74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49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93</v>
      </c>
      <c r="N15" s="15">
        <v>0.6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48</v>
      </c>
      <c r="G28" s="17">
        <f>SUM(G14:G27)</f>
        <v>0</v>
      </c>
      <c r="H28" s="18">
        <f>SUM(F28:G28)/E28</f>
        <v>0.82758620689655171</v>
      </c>
      <c r="I28" s="17">
        <f t="shared" si="0"/>
        <v>10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0.66999999999999993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39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O19" sqref="O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45</v>
      </c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/>
      <c r="M14" s="9"/>
      <c r="N14" s="15"/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 t="str">
        <f>'1'!C15</f>
        <v>805 B</v>
      </c>
      <c r="D15" s="9" t="str">
        <f>'1'!D15</f>
        <v>DLA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38</v>
      </c>
      <c r="C37" s="24"/>
      <c r="D37" s="24"/>
      <c r="E37" s="13"/>
      <c r="F37" s="13"/>
      <c r="G37" s="24" t="s">
        <v>39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34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44</v>
      </c>
      <c r="D14" s="9" t="s">
        <v>41</v>
      </c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43</v>
      </c>
      <c r="B15" s="9"/>
      <c r="C15" s="9" t="s">
        <v>44</v>
      </c>
      <c r="D15" s="9" t="s">
        <v>31</v>
      </c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36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44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>
        <v>0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LIC. MONSERRAT VÁZQUEZ MALAGA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2023-05-04T02:50:00Z</dcterms:modified>
  <cp:category/>
  <cp:contentStatus/>
</cp:coreProperties>
</file>