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1680" yWindow="1680" windowWidth="23920" windowHeight="1438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25" l="1"/>
  <c r="E8" i="25"/>
  <c r="B10" i="25"/>
  <c r="B37" i="25"/>
  <c r="I19" i="10"/>
  <c r="L18" i="10"/>
  <c r="I18" i="10"/>
  <c r="L17" i="10"/>
  <c r="I17" i="10"/>
  <c r="L16" i="10"/>
  <c r="I16" i="10"/>
  <c r="L15" i="10"/>
  <c r="I15" i="10"/>
  <c r="L14" i="10"/>
  <c r="I14" i="10"/>
  <c r="L8" i="25"/>
  <c r="N28" i="25"/>
  <c r="M28" i="25"/>
  <c r="K28" i="25"/>
  <c r="G28" i="25"/>
  <c r="F28" i="25"/>
  <c r="N28" i="24"/>
  <c r="M28" i="24"/>
  <c r="K28" i="24"/>
  <c r="G28" i="24"/>
  <c r="F28" i="24"/>
  <c r="E19" i="24"/>
  <c r="D19" i="24"/>
  <c r="C19" i="24"/>
  <c r="A19" i="24"/>
  <c r="E18" i="24"/>
  <c r="D18" i="24"/>
  <c r="C18" i="24"/>
  <c r="A18" i="24"/>
  <c r="E17" i="24"/>
  <c r="D17" i="24"/>
  <c r="C17" i="24"/>
  <c r="A17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/>
  <c r="L8" i="24"/>
  <c r="H8" i="24"/>
  <c r="E8" i="24"/>
  <c r="N28" i="23"/>
  <c r="M28" i="23"/>
  <c r="K28" i="23"/>
  <c r="G28" i="23"/>
  <c r="F28" i="23"/>
  <c r="E19" i="23"/>
  <c r="D19" i="23"/>
  <c r="C19" i="23"/>
  <c r="A19" i="23"/>
  <c r="E18" i="23"/>
  <c r="D18" i="23"/>
  <c r="C18" i="23"/>
  <c r="A1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37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A19" i="22"/>
  <c r="C19" i="22"/>
  <c r="D19" i="22"/>
  <c r="E19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B37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E28" i="25"/>
  <c r="E28" i="24"/>
  <c r="E28" i="23"/>
  <c r="E28" i="22"/>
  <c r="I28" i="10"/>
  <c r="L28" i="10"/>
  <c r="I28" i="25"/>
  <c r="J28" i="25"/>
  <c r="L28" i="25"/>
  <c r="H28" i="25"/>
  <c r="I28" i="24"/>
  <c r="J28" i="24"/>
  <c r="L28" i="24"/>
  <c r="H28" i="24"/>
  <c r="I28" i="23"/>
  <c r="J28" i="23"/>
  <c r="L28" i="23"/>
  <c r="H28" i="23"/>
  <c r="I28" i="22"/>
  <c r="J28" i="22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<sst xmlns="http://schemas.openxmlformats.org/spreadsheetml/2006/main" count="207" uniqueCount="53">
  <si>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</si>
  <si>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</si>
  <si>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</si>
  <si>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</si>
  <si>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</si>
  <si>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</si>
  <si>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</si>
  <si>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</si>
  <si>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</si>
  <si>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</si>
  <si>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</si>
  <si>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</si>
  <si>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</si>
  <si>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</si>
  <si>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</si>
  <si>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</si>
  <si>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</si>
  <si>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</si>
  <si>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</si>
  <si>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</si>
  <si>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</si>
  <si>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</si>
  <si>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</si>
  <si>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</si>
  <si>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</si>
  <si>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</si>
  <si>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</si>
  <si>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</si>
  <si>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</si>
  <si>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</si>
  <si>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PROCESOS DE MANUFACTURA</t>
  </si>
  <si>
    <t>IEME</t>
  </si>
  <si>
    <t>TALLER DE ETICA</t>
  </si>
  <si>
    <t>PROCESOS DE FABRICACIÓN</t>
  </si>
  <si>
    <t>302-A</t>
  </si>
  <si>
    <t>302-B</t>
  </si>
  <si>
    <t>101-B</t>
  </si>
  <si>
    <t>401-A</t>
  </si>
  <si>
    <t>311-B</t>
  </si>
  <si>
    <t>311-A</t>
  </si>
  <si>
    <t>ELECTROMECANICA</t>
  </si>
  <si>
    <t>IIND</t>
  </si>
  <si>
    <t>IMCT</t>
  </si>
  <si>
    <t>JUAN CARLOS CÁRDENAS TUFIÑO</t>
  </si>
  <si>
    <t>ESTEBAN DOMÍNGUEZ FISCAL</t>
  </si>
  <si>
    <t>ELECTROMECÁNICA</t>
  </si>
  <si>
    <t>S/E</t>
  </si>
  <si>
    <t>FEBRERO-JULIO 2023.</t>
  </si>
  <si>
    <t>ADMINISTRACIÓN Y TÉCNICAS DE MANTENIMIENTO</t>
  </si>
  <si>
    <t>602-A</t>
  </si>
  <si>
    <t>602-B</t>
  </si>
  <si>
    <t>401-B</t>
  </si>
  <si>
    <t>401-C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</si>
</sst>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Relationship Id="rId3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5.vml"/><Relationship Id="rId3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abSelected="1" topLeftCell="A16" zoomScale="125" zoomScaleNormal="125" zoomScaleSheetLayoutView="100" zoomScalePageLayoutView="125" workbookViewId="0">
      <selection activeCell="F16" sqref="F16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>
      <c r="A6" s="22" t="s">
        <v>2</v>
      </c>
      <c r="B6" s="22"/>
      <c r="C6" s="22"/>
      <c r="D6" s="22"/>
      <c r="E6" s="23" t="s">
        <v>45</v>
      </c>
      <c r="F6" s="23"/>
      <c r="G6" s="23"/>
      <c r="H6" s="23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2</v>
      </c>
      <c r="I8" s="32" t="s">
        <v>7</v>
      </c>
      <c r="J8" s="32"/>
      <c r="K8" s="32"/>
      <c r="L8" s="33" t="s">
        <v>47</v>
      </c>
      <c r="M8" s="33"/>
      <c r="N8" s="33"/>
    </row>
    <row r="10" spans="1:14">
      <c r="A10" s="4" t="s">
        <v>8</v>
      </c>
      <c r="B10" s="33" t="s">
        <v>43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4">
      <c r="A14" s="9" t="s">
        <v>48</v>
      </c>
      <c r="B14" s="9" t="s">
        <v>21</v>
      </c>
      <c r="C14" s="9" t="s">
        <v>49</v>
      </c>
      <c r="D14" s="9" t="s">
        <v>31</v>
      </c>
      <c r="E14" s="9">
        <v>15</v>
      </c>
      <c r="F14" s="9">
        <v>11</v>
      </c>
      <c r="G14" s="9"/>
      <c r="H14" s="10"/>
      <c r="I14" s="9">
        <f t="shared" ref="I14:I19" si="0">(E14-SUM(F14:G14))-K14</f>
        <v>4</v>
      </c>
      <c r="J14" s="10"/>
      <c r="K14" s="9">
        <v>0</v>
      </c>
      <c r="L14" s="10">
        <f t="shared" ref="L14:L19" si="1">K14/E14</f>
        <v>0</v>
      </c>
      <c r="M14" s="9"/>
      <c r="N14" s="15"/>
    </row>
    <row r="15" spans="1:14" s="11" customFormat="1" ht="24">
      <c r="A15" s="9" t="s">
        <v>48</v>
      </c>
      <c r="B15" s="9" t="s">
        <v>21</v>
      </c>
      <c r="C15" s="9" t="s">
        <v>50</v>
      </c>
      <c r="D15" s="9" t="s">
        <v>31</v>
      </c>
      <c r="E15" s="9">
        <v>14</v>
      </c>
      <c r="F15" s="9">
        <v>12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4">
      <c r="A16" s="9" t="s">
        <v>33</v>
      </c>
      <c r="B16" s="9" t="s">
        <v>46</v>
      </c>
      <c r="C16" s="9" t="s">
        <v>37</v>
      </c>
      <c r="D16" s="9" t="s">
        <v>41</v>
      </c>
      <c r="E16" s="9">
        <v>21</v>
      </c>
      <c r="F16" s="9"/>
      <c r="G16" s="9"/>
      <c r="H16" s="10"/>
      <c r="I16" s="9">
        <f t="shared" si="0"/>
        <v>21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4">
      <c r="A17" s="9" t="s">
        <v>33</v>
      </c>
      <c r="B17" s="9" t="s">
        <v>46</v>
      </c>
      <c r="C17" s="9" t="s">
        <v>51</v>
      </c>
      <c r="D17" s="9" t="s">
        <v>41</v>
      </c>
      <c r="E17" s="9">
        <v>13</v>
      </c>
      <c r="F17" s="9"/>
      <c r="G17" s="9"/>
      <c r="H17" s="10"/>
      <c r="I17" s="9">
        <f t="shared" si="0"/>
        <v>13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24">
      <c r="A18" s="9" t="s">
        <v>33</v>
      </c>
      <c r="B18" s="9" t="s">
        <v>46</v>
      </c>
      <c r="C18" s="9" t="s">
        <v>52</v>
      </c>
      <c r="D18" s="9" t="s">
        <v>42</v>
      </c>
      <c r="E18" s="9">
        <v>23</v>
      </c>
      <c r="F18" s="9"/>
      <c r="G18" s="9"/>
      <c r="H18" s="10"/>
      <c r="I18" s="9">
        <f t="shared" si="0"/>
        <v>23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>
      <c r="A20" s="8"/>
      <c r="B20" s="9"/>
      <c r="C20" s="9"/>
      <c r="D20" s="9"/>
      <c r="E20" s="9"/>
      <c r="F20" s="9"/>
      <c r="G20" s="9"/>
      <c r="H20" s="10"/>
      <c r="I20" s="9">
        <f t="shared" ref="I20:I28" si="2">(E20-SUM(F20:G20))-K20</f>
        <v>0</v>
      </c>
      <c r="J20" s="10"/>
      <c r="K20" s="9"/>
      <c r="L20" s="10"/>
      <c r="M20" s="9"/>
      <c r="N20" s="15"/>
    </row>
    <row r="21" spans="1:14" s="11" customFormat="1">
      <c r="A21" s="8"/>
      <c r="B21" s="9"/>
      <c r="C21" s="9"/>
      <c r="D21" s="9"/>
      <c r="E21" s="9"/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>
      <c r="A22" s="8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>
      <c r="A23" s="8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>
      <c r="A24" s="8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>
      <c r="A25" s="8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>
      <c r="A26" s="8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>
      <c r="A27" s="8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23</v>
      </c>
      <c r="G28" s="17">
        <f>SUM(G14:G27)</f>
        <v>0</v>
      </c>
      <c r="H28" s="18"/>
      <c r="I28" s="17">
        <f t="shared" si="2"/>
        <v>63</v>
      </c>
      <c r="J28" s="18"/>
      <c r="K28" s="17">
        <f>SUM(K14:K27)</f>
        <v>0</v>
      </c>
      <c r="L28" s="18">
        <f t="shared" ref="L28" si="3">K28/E28</f>
        <v>0</v>
      </c>
      <c r="M28" s="17"/>
      <c r="N28" s="19"/>
    </row>
    <row r="30" spans="1:14" ht="120" customHeight="1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>
      <c r="A32" s="12"/>
    </row>
    <row r="33" spans="1:10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>
      <c r="B34" s="37"/>
      <c r="C34" s="37"/>
      <c r="D34" s="37"/>
      <c r="G34" s="33"/>
      <c r="H34" s="33"/>
      <c r="I34" s="33"/>
      <c r="J34" s="33"/>
    </row>
    <row r="35" spans="1:10" hidden="1">
      <c r="A35" s="38" t="e">
        <v>#REF!</v>
      </c>
      <c r="B35" s="38"/>
      <c r="C35" s="6"/>
      <c r="E35" s="38"/>
      <c r="F35" s="38"/>
      <c r="G35" s="38"/>
      <c r="H35" s="38"/>
    </row>
    <row r="36" spans="1:10" hidden="1"/>
    <row r="37" spans="1:10" ht="45" customHeight="1">
      <c r="B37" s="39" t="str">
        <f>B10</f>
        <v>JUAN CARLOS CÁRDENAS TUFIÑO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1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A11" zoomScale="85" zoomScaleNormal="85" zoomScaleSheetLayoutView="100" zoomScalePageLayoutView="85" workbookViewId="0">
      <selection activeCell="H14" sqref="H14:L19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>
      <c r="A6" s="22" t="s">
        <v>2</v>
      </c>
      <c r="B6" s="22"/>
      <c r="C6" s="22"/>
      <c r="D6" s="22"/>
      <c r="E6" s="23" t="s">
        <v>45</v>
      </c>
      <c r="F6" s="23"/>
      <c r="G6" s="23"/>
      <c r="H6" s="23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FEBRERO-JULIO 2023.</v>
      </c>
      <c r="M8" s="33"/>
      <c r="N8" s="33"/>
    </row>
    <row r="10" spans="1:14">
      <c r="A10" s="4" t="s">
        <v>8</v>
      </c>
      <c r="B10" s="33" t="str">
        <f>'1'!B10</f>
        <v>JUAN CARLOS CÁRDENAS TUFIÑO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4">
      <c r="A14" s="9" t="str">
        <f>'1'!A14</f>
        <v>ADMINISTRACIÓN Y TÉCNICAS DE MANTENIMIENTO</v>
      </c>
      <c r="B14" s="9"/>
      <c r="C14" s="9" t="str">
        <f>'1'!C14</f>
        <v>602-A</v>
      </c>
      <c r="D14" s="9" t="str">
        <f>'1'!D14</f>
        <v>IEME</v>
      </c>
      <c r="E14" s="9">
        <f>'1'!E14</f>
        <v>15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4">
      <c r="A15" s="9" t="str">
        <f>'1'!A15</f>
        <v>ADMINISTRACIÓN Y TÉCNICAS DE MANTENIMIENTO</v>
      </c>
      <c r="B15" s="9"/>
      <c r="C15" s="9" t="str">
        <f>'1'!C15</f>
        <v>602-B</v>
      </c>
      <c r="D15" s="9" t="str">
        <f>'1'!D15</f>
        <v>IEME</v>
      </c>
      <c r="E15" s="9">
        <f>'1'!E15</f>
        <v>14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4">
      <c r="A16" s="9" t="str">
        <f>'1'!A16</f>
        <v>PROCESOS DE FABRICACIÓN</v>
      </c>
      <c r="B16" s="9"/>
      <c r="C16" s="9" t="str">
        <f>'1'!C16</f>
        <v>401-A</v>
      </c>
      <c r="D16" s="9" t="str">
        <f>'1'!D16</f>
        <v>IIND</v>
      </c>
      <c r="E16" s="9">
        <f>'1'!E16</f>
        <v>21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4">
      <c r="A17" s="9" t="str">
        <f>'1'!A17</f>
        <v>PROCESOS DE FABRICACIÓN</v>
      </c>
      <c r="B17" s="9"/>
      <c r="C17" s="9" t="str">
        <f>'1'!C17</f>
        <v>401-B</v>
      </c>
      <c r="D17" s="9" t="str">
        <f>'1'!D17</f>
        <v>IIND</v>
      </c>
      <c r="E17" s="9">
        <f>'1'!E17</f>
        <v>13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4">
      <c r="A18" s="9" t="str">
        <f>'1'!A18</f>
        <v>PROCESOS DE FABRICACIÓN</v>
      </c>
      <c r="B18" s="9"/>
      <c r="C18" s="9" t="str">
        <f>'1'!C18</f>
        <v>401-C</v>
      </c>
      <c r="D18" s="9" t="str">
        <f>'1'!D18</f>
        <v>IMCT</v>
      </c>
      <c r="E18" s="9">
        <f>'1'!E18</f>
        <v>23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24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86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>
      <c r="A32" s="12"/>
    </row>
    <row r="33" spans="1:10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>
      <c r="B34" s="37"/>
      <c r="C34" s="37"/>
      <c r="D34" s="37"/>
      <c r="G34" s="33"/>
      <c r="H34" s="33"/>
      <c r="I34" s="33"/>
      <c r="J34" s="33"/>
    </row>
    <row r="35" spans="1:10" hidden="1">
      <c r="A35" s="38" t="e">
        <v>#REF!</v>
      </c>
      <c r="B35" s="38"/>
      <c r="C35" s="6"/>
      <c r="E35" s="38"/>
      <c r="F35" s="38"/>
      <c r="G35" s="38"/>
      <c r="H35" s="38"/>
    </row>
    <row r="36" spans="1:10" hidden="1"/>
    <row r="37" spans="1:10" ht="45" customHeight="1">
      <c r="B37" s="39" t="str">
        <f>B10</f>
        <v>JUAN CARLOS CÁRDENAS TUFIÑO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A9" zoomScale="85" zoomScaleNormal="85" zoomScaleSheetLayoutView="100" zoomScalePageLayoutView="85" workbookViewId="0">
      <selection activeCell="H14" sqref="H14:L19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>
      <c r="A6" s="22" t="s">
        <v>2</v>
      </c>
      <c r="B6" s="22"/>
      <c r="C6" s="22"/>
      <c r="D6" s="22"/>
      <c r="E6" s="23" t="s">
        <v>45</v>
      </c>
      <c r="F6" s="23"/>
      <c r="G6" s="23"/>
      <c r="H6" s="23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FEBRERO-JULIO 2023.</v>
      </c>
      <c r="M8" s="33"/>
      <c r="N8" s="33"/>
    </row>
    <row r="10" spans="1:14">
      <c r="A10" s="4" t="s">
        <v>8</v>
      </c>
      <c r="B10" s="33" t="s">
        <v>43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4">
      <c r="A14" s="9" t="str">
        <f>'1'!A14</f>
        <v>ADMINISTRACIÓN Y TÉCNICAS DE MANTENIMIENTO</v>
      </c>
      <c r="B14" s="9"/>
      <c r="C14" s="9" t="str">
        <f>'1'!C14</f>
        <v>602-A</v>
      </c>
      <c r="D14" s="9" t="str">
        <f>'1'!D14</f>
        <v>IEME</v>
      </c>
      <c r="E14" s="9">
        <f>'1'!E14</f>
        <v>15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4">
      <c r="A15" s="9" t="str">
        <f>'1'!A15</f>
        <v>ADMINISTRACIÓN Y TÉCNICAS DE MANTENIMIENTO</v>
      </c>
      <c r="B15" s="9"/>
      <c r="C15" s="9" t="str">
        <f>'1'!C15</f>
        <v>602-B</v>
      </c>
      <c r="D15" s="9" t="str">
        <f>'1'!D15</f>
        <v>IEME</v>
      </c>
      <c r="E15" s="9">
        <f>'1'!E15</f>
        <v>14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4">
      <c r="A16" s="9" t="str">
        <f>'1'!A16</f>
        <v>PROCESOS DE FABRICACIÓN</v>
      </c>
      <c r="B16" s="9"/>
      <c r="C16" s="9" t="str">
        <f>'1'!C16</f>
        <v>401-A</v>
      </c>
      <c r="D16" s="9" t="str">
        <f>'1'!D16</f>
        <v>IIND</v>
      </c>
      <c r="E16" s="9">
        <f>'1'!E16</f>
        <v>21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4">
      <c r="A17" s="9" t="str">
        <f>'1'!A17</f>
        <v>PROCESOS DE FABRICACIÓN</v>
      </c>
      <c r="B17" s="9"/>
      <c r="C17" s="9" t="str">
        <f>'1'!C17</f>
        <v>401-B</v>
      </c>
      <c r="D17" s="9" t="str">
        <f>'1'!D17</f>
        <v>IIND</v>
      </c>
      <c r="E17" s="9">
        <f>'1'!E17</f>
        <v>13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4">
      <c r="A18" s="9" t="str">
        <f>'1'!A18</f>
        <v>PROCESOS DE FABRICACIÓN</v>
      </c>
      <c r="B18" s="9"/>
      <c r="C18" s="9" t="str">
        <f>'1'!C18</f>
        <v>401-C</v>
      </c>
      <c r="D18" s="9" t="str">
        <f>'1'!D18</f>
        <v>IMCT</v>
      </c>
      <c r="E18" s="9">
        <f>'1'!E18</f>
        <v>23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24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86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>
      <c r="A32" s="12"/>
    </row>
    <row r="33" spans="1:10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>
      <c r="B34" s="37"/>
      <c r="C34" s="37"/>
      <c r="D34" s="37"/>
      <c r="G34" s="33"/>
      <c r="H34" s="33"/>
      <c r="I34" s="33"/>
      <c r="J34" s="33"/>
    </row>
    <row r="35" spans="1:10" hidden="1">
      <c r="A35" s="38" t="e">
        <v>#REF!</v>
      </c>
      <c r="B35" s="38"/>
      <c r="C35" s="6"/>
      <c r="E35" s="38"/>
      <c r="F35" s="38"/>
      <c r="G35" s="38"/>
      <c r="H35" s="38"/>
    </row>
    <row r="36" spans="1:10" hidden="1"/>
    <row r="37" spans="1:10" ht="45" customHeight="1">
      <c r="B37" s="39" t="str">
        <f>B10</f>
        <v>JUAN CARLOS CÁRDENAS TUFIÑO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A8" zoomScale="85" zoomScaleNormal="85" zoomScaleSheetLayoutView="100" zoomScalePageLayoutView="85" workbookViewId="0">
      <selection activeCell="G14" sqref="G14:L19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>
      <c r="A6" s="22" t="s">
        <v>2</v>
      </c>
      <c r="B6" s="22"/>
      <c r="C6" s="22"/>
      <c r="D6" s="22"/>
      <c r="E6" s="23" t="s">
        <v>45</v>
      </c>
      <c r="F6" s="23"/>
      <c r="G6" s="23"/>
      <c r="H6" s="23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FEBRERO-JULIO 2023.</v>
      </c>
      <c r="M8" s="33"/>
      <c r="N8" s="33"/>
    </row>
    <row r="10" spans="1:14">
      <c r="A10" s="4" t="s">
        <v>8</v>
      </c>
      <c r="B10" s="33" t="str">
        <f>'1'!B10</f>
        <v>JUAN CARLOS CÁRDENAS TUFIÑO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4">
      <c r="A14" s="9" t="str">
        <f>'1'!A14</f>
        <v>ADMINISTRACIÓN Y TÉCNICAS DE MANTENIMIENTO</v>
      </c>
      <c r="B14" s="9"/>
      <c r="C14" s="9" t="str">
        <f>'1'!C14</f>
        <v>602-A</v>
      </c>
      <c r="D14" s="9" t="str">
        <f>'1'!D14</f>
        <v>IEME</v>
      </c>
      <c r="E14" s="9">
        <f>'1'!E14</f>
        <v>15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4">
      <c r="A15" s="9" t="str">
        <f>'1'!A15</f>
        <v>ADMINISTRACIÓN Y TÉCNICAS DE MANTENIMIENTO</v>
      </c>
      <c r="B15" s="9"/>
      <c r="C15" s="9" t="str">
        <f>'1'!C15</f>
        <v>602-B</v>
      </c>
      <c r="D15" s="9" t="str">
        <f>'1'!D15</f>
        <v>IEME</v>
      </c>
      <c r="E15" s="9">
        <f>'1'!E15</f>
        <v>14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4">
      <c r="A16" s="9" t="str">
        <f>'1'!A16</f>
        <v>PROCESOS DE FABRICACIÓN</v>
      </c>
      <c r="B16" s="9"/>
      <c r="C16" s="9" t="str">
        <f>'1'!C16</f>
        <v>401-A</v>
      </c>
      <c r="D16" s="9" t="str">
        <f>'1'!D16</f>
        <v>IIND</v>
      </c>
      <c r="E16" s="9">
        <f>'1'!E16</f>
        <v>21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4">
      <c r="A17" s="9" t="str">
        <f>'1'!A17</f>
        <v>PROCESOS DE FABRICACIÓN</v>
      </c>
      <c r="B17" s="9"/>
      <c r="C17" s="9" t="str">
        <f>'1'!C17</f>
        <v>401-B</v>
      </c>
      <c r="D17" s="9" t="str">
        <f>'1'!D17</f>
        <v>IIND</v>
      </c>
      <c r="E17" s="9">
        <f>'1'!E17</f>
        <v>13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4">
      <c r="A18" s="9" t="str">
        <f>'1'!A18</f>
        <v>PROCESOS DE FABRICACIÓN</v>
      </c>
      <c r="B18" s="9"/>
      <c r="C18" s="9" t="str">
        <f>'1'!C18</f>
        <v>401-C</v>
      </c>
      <c r="D18" s="9" t="str">
        <f>'1'!D18</f>
        <v>IMCT</v>
      </c>
      <c r="E18" s="9">
        <f>'1'!E18</f>
        <v>23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24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86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>
      <c r="A32" s="12"/>
    </row>
    <row r="33" spans="1:10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>
      <c r="B34" s="37"/>
      <c r="C34" s="37"/>
      <c r="D34" s="37"/>
      <c r="G34" s="33"/>
      <c r="H34" s="33"/>
      <c r="I34" s="33"/>
      <c r="J34" s="33"/>
    </row>
    <row r="35" spans="1:10" hidden="1">
      <c r="A35" s="38" t="e">
        <v>#REF!</v>
      </c>
      <c r="B35" s="38"/>
      <c r="C35" s="6"/>
      <c r="E35" s="38"/>
      <c r="F35" s="38"/>
      <c r="G35" s="38"/>
      <c r="H35" s="38"/>
    </row>
    <row r="36" spans="1:10" hidden="1"/>
    <row r="37" spans="1:10" ht="45" customHeight="1">
      <c r="B37" s="39" t="str">
        <f>B10</f>
        <v>JUAN CARLOS CÁRDENAS TUFIÑO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69" zoomScaleNormal="120" zoomScaleSheetLayoutView="100" zoomScalePageLayoutView="120" workbookViewId="0">
      <selection activeCell="F14" sqref="F14:F19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>
      <c r="A6" s="22" t="s">
        <v>2</v>
      </c>
      <c r="B6" s="22"/>
      <c r="C6" s="22"/>
      <c r="D6" s="22"/>
      <c r="E6" s="23" t="s">
        <v>40</v>
      </c>
      <c r="F6" s="23"/>
      <c r="G6" s="23"/>
      <c r="H6" s="23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3">
        <v>1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FEBRERO-JULIO 2023.</v>
      </c>
      <c r="M8" s="33"/>
      <c r="N8" s="33"/>
    </row>
    <row r="10" spans="1:14">
      <c r="A10" s="4" t="s">
        <v>8</v>
      </c>
      <c r="B10" s="33" t="str">
        <f>'1'!B10</f>
        <v>JUAN CARLOS CÁRDENAS TUFIÑO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4">
      <c r="A14" s="9" t="s">
        <v>30</v>
      </c>
      <c r="B14" s="9"/>
      <c r="C14" s="9" t="s">
        <v>34</v>
      </c>
      <c r="D14" s="9" t="s">
        <v>31</v>
      </c>
      <c r="E14" s="9">
        <v>35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4">
      <c r="A15" s="9" t="s">
        <v>30</v>
      </c>
      <c r="B15" s="9"/>
      <c r="C15" s="9" t="s">
        <v>35</v>
      </c>
      <c r="D15" s="9" t="s">
        <v>31</v>
      </c>
      <c r="E15" s="9">
        <v>25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4">
      <c r="A16" s="9" t="s">
        <v>32</v>
      </c>
      <c r="B16" s="9"/>
      <c r="C16" s="9" t="s">
        <v>36</v>
      </c>
      <c r="D16" s="9" t="s">
        <v>41</v>
      </c>
      <c r="E16" s="9">
        <v>30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4">
      <c r="A17" s="9" t="s">
        <v>33</v>
      </c>
      <c r="B17" s="9"/>
      <c r="C17" s="9" t="s">
        <v>37</v>
      </c>
      <c r="D17" s="9" t="s">
        <v>41</v>
      </c>
      <c r="E17" s="9">
        <v>8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4">
      <c r="A18" s="9" t="s">
        <v>33</v>
      </c>
      <c r="B18" s="9"/>
      <c r="C18" s="9" t="s">
        <v>38</v>
      </c>
      <c r="D18" s="9" t="s">
        <v>42</v>
      </c>
      <c r="E18" s="9">
        <v>18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24">
      <c r="A19" s="9" t="s">
        <v>33</v>
      </c>
      <c r="B19" s="9"/>
      <c r="C19" s="9" t="s">
        <v>39</v>
      </c>
      <c r="D19" s="9" t="s">
        <v>42</v>
      </c>
      <c r="E19" s="9">
        <v>19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135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>
      <c r="A32" s="12"/>
    </row>
    <row r="33" spans="1:10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>
      <c r="B34" s="37"/>
      <c r="C34" s="37"/>
      <c r="D34" s="37"/>
      <c r="G34" s="33"/>
      <c r="H34" s="33"/>
      <c r="I34" s="33"/>
      <c r="J34" s="33"/>
    </row>
    <row r="35" spans="1:10" hidden="1">
      <c r="A35" s="38" t="e">
        <v>#REF!</v>
      </c>
      <c r="B35" s="38"/>
      <c r="C35" s="6"/>
      <c r="E35" s="38"/>
      <c r="F35" s="38"/>
      <c r="G35" s="38"/>
      <c r="H35" s="38"/>
    </row>
    <row r="36" spans="1:10" hidden="1"/>
    <row r="37" spans="1:10" ht="45" customHeight="1">
      <c r="B37" s="39" t="str">
        <f>B10</f>
        <v>JUAN CARLOS CÁRDENAS TUFIÑO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revision/>
  <cp:lastPrinted>2022-10-19T05:00:26Z</cp:lastPrinted>
  <dcterms:created xsi:type="dcterms:W3CDTF">2021-11-22T14:45:25Z</dcterms:created>
  <dcterms:modified xsi:type="dcterms:W3CDTF">2023-03-25T05:07:32Z</dcterms:modified>
</cp:coreProperties>
</file>