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19200" windowHeight="1396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4" l="1"/>
  <c r="Q28" i="4"/>
  <c r="Q27" i="4"/>
  <c r="Q26" i="4"/>
  <c r="Q25" i="4"/>
  <c r="Q24" i="4"/>
  <c r="Q23" i="4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<sst xmlns="http://schemas.openxmlformats.org/spreadsheetml/2006/main" count="312" uniqueCount="205">
  <si>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</si>
  <si>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</si>
  <si>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</si>
  <si>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</si>
  <si>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</si>
  <si>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</si>
  <si>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</si>
  <si>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</si>
  <si>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</si>
  <si>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</si>
  <si>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</si>
  <si>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</si>
  <si>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</si>
  <si>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</si>
  <si>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</si>
  <si>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</si>
  <si>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</si>
  <si>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</si>
  <si>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</si>
  <si>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</si>
  <si>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</si>
  <si>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</si>
  <si>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</si>
  <si>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</si>
  <si>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ARELLANO GALLOSO MARÍA JAQUELINE</t>
  </si>
  <si>
    <t>ARRES CAMPUZANO IZZY RONALDO</t>
  </si>
  <si>
    <t>BUSTAMANTE CHIGO ROCÍO</t>
  </si>
  <si>
    <t>GARCÍA BUSTAMANTE CHRISTIAN URIEL</t>
  </si>
  <si>
    <t>GUTIÉRREZ UTRERA ARTURO</t>
  </si>
  <si>
    <t>IXBA DE LA CRUZ ANGEL DE JESUS</t>
  </si>
  <si>
    <t xml:space="preserve">LOPEZ RAMIREZ JORDAN ELOIR  </t>
  </si>
  <si>
    <t>MELCHI PUCHETA YOSELIN DE LOS ANGELES</t>
  </si>
  <si>
    <t>MORALES MONTAN JODAI</t>
  </si>
  <si>
    <t>PUCHETA POBLETE JUAN</t>
  </si>
  <si>
    <t>REYES HENÁNDEZ CARLOS EDUARDO</t>
  </si>
  <si>
    <t>SOLIS HERNANDEZ FRANCISCO</t>
  </si>
  <si>
    <t>TENORIO ABSALÒN ERICK FRANCISCO</t>
  </si>
  <si>
    <t>VASQUEZ CHIGO CRISTIAN GUADALUPE</t>
  </si>
  <si>
    <t>VELA REYES DENNISE</t>
  </si>
  <si>
    <t>181U0016</t>
  </si>
  <si>
    <t>201U0059</t>
  </si>
  <si>
    <t>201U0062</t>
  </si>
  <si>
    <t>201U0070</t>
  </si>
  <si>
    <t>201U0071</t>
  </si>
  <si>
    <t>201U0076</t>
  </si>
  <si>
    <t>201U0089</t>
  </si>
  <si>
    <t>201U0077</t>
  </si>
  <si>
    <t>201U0080</t>
  </si>
  <si>
    <t>201U0408</t>
  </si>
  <si>
    <t>181U0159</t>
  </si>
  <si>
    <t>201U0083</t>
  </si>
  <si>
    <t>201U0086</t>
  </si>
  <si>
    <t>201U0555</t>
  </si>
  <si>
    <t>201U0437</t>
  </si>
  <si>
    <t>ADMINISTRACIÓN Y TÉCNICAS DE MANTENIMIENTO</t>
  </si>
  <si>
    <t>602-A</t>
  </si>
  <si>
    <t>JUAN CARLOS CÁRDENAS TUFIÑO</t>
  </si>
  <si>
    <t>FEBRERO-JULIO 2023</t>
  </si>
  <si>
    <t>AGUILERA HERNÀNDEZ DYLAN YAIR</t>
  </si>
  <si>
    <t>BARCENAS TIBURCIO JUAN FRANCISCO</t>
  </si>
  <si>
    <t>CHACHA  VILLEGAS ARASET</t>
  </si>
  <si>
    <t>DOMINGUEZ PADRON VICTOR DE JESUS</t>
  </si>
  <si>
    <t>GALVAN TOTO AXEL JAIR</t>
  </si>
  <si>
    <t>GÓMEZ GÓNZALEZ HERNAN</t>
  </si>
  <si>
    <t>GONZALEZ ARRIAGA ERUVIEL ALDAHIR</t>
  </si>
  <si>
    <t xml:space="preserve">HERRERA MÉRIDA CHRIS ANTHONY </t>
  </si>
  <si>
    <t xml:space="preserve">PALAYOT COAZOZON DENNISE IVETTE </t>
  </si>
  <si>
    <t>RODRÌGUEZ DAMIÀN DAVID</t>
  </si>
  <si>
    <t>SALAZAR MARTINEZ EMMANUEL</t>
  </si>
  <si>
    <t>VELAZQUEZ MENDOZA MARTIN</t>
  </si>
  <si>
    <t>VERGARA PÉREZ OMAR</t>
  </si>
  <si>
    <t>VERGARA PÉREZ OSCAR</t>
  </si>
  <si>
    <t>201U0183</t>
  </si>
  <si>
    <t>201U0060</t>
  </si>
  <si>
    <t>181U0023</t>
  </si>
  <si>
    <t>201U0451</t>
  </si>
  <si>
    <t>201U0069</t>
  </si>
  <si>
    <t>181U0131</t>
  </si>
  <si>
    <t>201U0428</t>
  </si>
  <si>
    <t>201U0074</t>
  </si>
  <si>
    <t>201U0523</t>
  </si>
  <si>
    <t>201U0084</t>
  </si>
  <si>
    <t>201U0085</t>
  </si>
  <si>
    <t>201U0090</t>
  </si>
  <si>
    <t>201U0091</t>
  </si>
  <si>
    <t>201U0092</t>
  </si>
  <si>
    <t>PROCESOS DE FABRICACIÓN</t>
  </si>
  <si>
    <t>401-A</t>
  </si>
  <si>
    <t>401-B</t>
  </si>
  <si>
    <t>401-C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</si>
  <si>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</si>
  <si>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</si>
  <si>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</si>
  <si>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</si>
  <si>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</si>
  <si>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</si>
  <si>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</si>
  <si>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</si>
  <si>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</si>
  <si>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</si>
  <si>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</si>
  <si>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</si>
  <si>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211U0095</t>
  </si>
  <si>
    <t>211U0505</t>
  </si>
  <si>
    <t>211U0099</t>
  </si>
  <si>
    <t>211U0105</t>
  </si>
  <si>
    <t>211U0109</t>
  </si>
  <si>
    <t>211U1114</t>
  </si>
  <si>
    <t>211U0118</t>
  </si>
  <si>
    <t>211U0121</t>
  </si>
  <si>
    <t>211U0123</t>
  </si>
  <si>
    <t>AGUILAR GOMEZ GERMAN</t>
  </si>
  <si>
    <t>ANTEMATE AREVALO RAFAEL DE JESUS</t>
  </si>
  <si>
    <t>ANTEMATE VELASCO LIZNBETH</t>
  </si>
  <si>
    <t>BELLI ARRES MADAI CONCEPCION</t>
  </si>
  <si>
    <t xml:space="preserve">CAMPOS GABINO RODRIGO </t>
  </si>
  <si>
    <t>CARVAJAL BAXIN ROSA YAMILET</t>
  </si>
  <si>
    <t>CHAPOL PONCIANO ROSA ISELA</t>
  </si>
  <si>
    <t>CRUZ DOMINGUEZ IRVIN</t>
  </si>
  <si>
    <t>CRUZ MARCIAL LILIANA ARLET</t>
  </si>
  <si>
    <t xml:space="preserve">FRANCO ALONSO ABRIL MAYRANI  </t>
  </si>
  <si>
    <t>LLANOS CHIPOL FRIDA SOFIA</t>
  </si>
  <si>
    <t>LOPEZ COTA KATHYA NINEL</t>
  </si>
  <si>
    <t xml:space="preserve">MARTINEZ AGUIRRE IVETT MONTSERRAT </t>
  </si>
  <si>
    <t>MENDOZA MARTINEZ JOSSELIN</t>
  </si>
  <si>
    <t xml:space="preserve">MERLIN GARCIA VICTOR MANUEL </t>
  </si>
  <si>
    <t>ORTIZ MORALES MANUEL ALEJANDRO</t>
  </si>
  <si>
    <t xml:space="preserve">PUCHETA PUCHETA CESAR YERAY </t>
  </si>
  <si>
    <t>RIOS CADENA MARIA JOSE</t>
  </si>
  <si>
    <t>TAXILAGA ARENAL ALEJANDRO DE JESUS</t>
  </si>
  <si>
    <t>TOTO CHAMPALA IDANIA RUBI</t>
  </si>
  <si>
    <t>URIETA MARTÍNEZ KARINA</t>
  </si>
  <si>
    <t>211U0072</t>
  </si>
  <si>
    <t>211U0078</t>
  </si>
  <si>
    <t>211U0082</t>
  </si>
  <si>
    <t>211U0085</t>
  </si>
  <si>
    <t>211U0601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</si>
  <si>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</si>
  <si>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</si>
  <si>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</si>
  <si>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</si>
  <si>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</si>
  <si>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</si>
  <si>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</si>
  <si>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</si>
  <si>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 xml:space="preserve">CAPORAL VALENTIN CESAR EDUARDO </t>
  </si>
  <si>
    <t>CHIGUIL PEREZ AURORA</t>
  </si>
  <si>
    <t xml:space="preserve">CRUZ JUAREZ ALONDRA JARED </t>
  </si>
  <si>
    <t>FIGUEROA GOMEZ MARIA FERNANDA</t>
  </si>
  <si>
    <t xml:space="preserve">GALINDO CATEMAXCA MAYBET </t>
  </si>
  <si>
    <t>MENDOZA CHIGO JONATHAN DE JESUS</t>
  </si>
  <si>
    <t>MIL CASTILLO KARLA MELISSA</t>
  </si>
  <si>
    <t>MIXTEGA CAYETANO MONICA</t>
  </si>
  <si>
    <t xml:space="preserve">RINCON PEDROZA OMAR YAEL </t>
  </si>
  <si>
    <t>RIVEROLL SANTOS PABLO</t>
  </si>
  <si>
    <t xml:space="preserve">SOSA AMOROSO ZAIR OTONIEL </t>
  </si>
  <si>
    <t>TON LOPEZ AMERICA YAMILET</t>
  </si>
  <si>
    <t xml:space="preserve">TOTO POLITO ROSARIO DEL CARMEN </t>
  </si>
  <si>
    <t>221U0046</t>
  </si>
  <si>
    <t>211U0660</t>
  </si>
  <si>
    <t>211U0077</t>
  </si>
  <si>
    <t>211U0555</t>
  </si>
  <si>
    <t>211U0087</t>
  </si>
  <si>
    <t>211U0088</t>
  </si>
  <si>
    <t>211U0091</t>
  </si>
  <si>
    <t>221U0047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</si>
  <si>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</si>
  <si>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</si>
  <si>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</si>
  <si>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</si>
  <si>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</si>
  <si>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</si>
  <si>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</si>
  <si>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</si>
  <si>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</si>
  <si>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</si>
  <si>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211U0111</t>
  </si>
  <si>
    <t>211U0569</t>
  </si>
  <si>
    <t>221U0048</t>
  </si>
  <si>
    <t>211U0117</t>
  </si>
  <si>
    <t>211U0566</t>
  </si>
  <si>
    <t>CHAVEZ PEÑA LUIS SAULO</t>
  </si>
  <si>
    <t>CHIGO ALFONSO DAMARIS AZENETH</t>
  </si>
  <si>
    <t>CHIGO MARTÍNEZ JORGE DAVID</t>
  </si>
  <si>
    <t>FRANCO ALONSO MARTIN</t>
  </si>
  <si>
    <t>GOMEZ GOLPE JENIFER</t>
  </si>
  <si>
    <t>GOMEZ SANTOS JOSE ROGELIO</t>
  </si>
  <si>
    <t>HERRERA MIROS KENIA PAOLA</t>
  </si>
  <si>
    <t>ISIDORO VAZQUEZ KEIDI ESTEFANI</t>
  </si>
  <si>
    <t>LINARES MIL FATIMA</t>
  </si>
  <si>
    <t xml:space="preserve">MARCE HIPOLITO JOSUE JORGE </t>
  </si>
  <si>
    <t>MAYA SEBA JORGE</t>
  </si>
  <si>
    <t>MONTES JESUS SANTIAGO</t>
  </si>
  <si>
    <t xml:space="preserve">MONTIEL XALA MARJORIE </t>
  </si>
  <si>
    <t>MONTUFA LASCARES MILERNA GUADALUPE</t>
  </si>
  <si>
    <t>MORALES CHAGALA MIGUEL</t>
  </si>
  <si>
    <t>PAXTIAN BAXIN ANAHI</t>
  </si>
  <si>
    <t>POXTAN RODRIGUEZ BEKER NATAN</t>
  </si>
  <si>
    <t xml:space="preserve">PUCHETA VELASCO ELIZABETH </t>
  </si>
  <si>
    <t>RAMIREZ OLIN JAIR</t>
  </si>
  <si>
    <t>RINCON ZAMUDIO JAVIER MANUEL</t>
  </si>
  <si>
    <t>SANCHEZ MARTINEZ ANA KAREN</t>
  </si>
  <si>
    <t>SOTELO GRANDA GUMA JARETH</t>
  </si>
  <si>
    <t>VERGARA FERNÁNDEZ IRAD JAFETH</t>
  </si>
  <si>
    <t>602-B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</si>
</sst>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b/>
      <sz val="12"/>
      <color rgb="FFFF0000"/>
      <name val="Calibri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b/>
      <sz val="11"/>
      <color rgb="FFFF0000"/>
      <name val="Calibri"/>
      <scheme val="minor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7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4" fillId="0" borderId="0" xfId="0" applyFont="1"/>
    <xf numFmtId="0" fontId="15" fillId="0" borderId="2" xfId="0" applyFont="1" applyBorder="1"/>
    <xf numFmtId="1" fontId="12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125" zoomScaleNormal="125" zoomScalePageLayoutView="125" workbookViewId="0">
      <selection activeCell="M22" sqref="M22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18">
      <c r="C4" t="s">
        <v>0</v>
      </c>
      <c r="D4" s="54" t="s">
        <v>54</v>
      </c>
      <c r="E4" s="54"/>
      <c r="F4" s="54"/>
      <c r="G4" s="54"/>
      <c r="I4" t="s">
        <v>1</v>
      </c>
      <c r="J4" s="55" t="s">
        <v>55</v>
      </c>
      <c r="K4" s="55"/>
      <c r="M4" t="s">
        <v>2</v>
      </c>
      <c r="N4" s="56"/>
      <c r="O4" s="56"/>
    </row>
    <row r="5" spans="2:18" ht="6.75" customHeight="1">
      <c r="D5" s="6"/>
      <c r="E5" s="6"/>
      <c r="F5" s="6"/>
      <c r="G5" s="6"/>
    </row>
    <row r="6" spans="2:18">
      <c r="C6" t="s">
        <v>3</v>
      </c>
      <c r="D6" s="55" t="s">
        <v>57</v>
      </c>
      <c r="E6" s="55"/>
      <c r="F6" s="55"/>
      <c r="G6" s="55"/>
      <c r="I6" s="47" t="s">
        <v>22</v>
      </c>
      <c r="J6" s="47"/>
      <c r="K6" s="48" t="s">
        <v>56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7">
        <v>1</v>
      </c>
      <c r="C9" s="29" t="s">
        <v>39</v>
      </c>
      <c r="D9" s="58" t="s">
        <v>24</v>
      </c>
      <c r="E9" s="59"/>
      <c r="F9" s="59"/>
      <c r="G9" s="59"/>
      <c r="H9" s="59"/>
      <c r="I9" s="60"/>
      <c r="J9" s="30">
        <v>0</v>
      </c>
      <c r="K9" s="36">
        <v>0</v>
      </c>
      <c r="L9" s="43">
        <v>94</v>
      </c>
      <c r="M9" s="43">
        <v>85</v>
      </c>
      <c r="N9" s="5">
        <v>0</v>
      </c>
      <c r="O9" s="5">
        <v>0</v>
      </c>
      <c r="P9" s="5">
        <v>0</v>
      </c>
      <c r="Q9" s="14">
        <f>SUM(J9:P9)/7</f>
        <v>25.571428571428573</v>
      </c>
    </row>
    <row r="10" spans="2:18" ht="16">
      <c r="B10" s="7">
        <f>B9+1</f>
        <v>2</v>
      </c>
      <c r="C10" s="3" t="s">
        <v>40</v>
      </c>
      <c r="D10" s="58" t="s">
        <v>25</v>
      </c>
      <c r="E10" s="59"/>
      <c r="F10" s="59"/>
      <c r="G10" s="59"/>
      <c r="H10" s="59"/>
      <c r="I10" s="60"/>
      <c r="J10" s="31">
        <v>93</v>
      </c>
      <c r="K10" s="37">
        <v>70</v>
      </c>
      <c r="L10" s="43">
        <v>75</v>
      </c>
      <c r="M10" s="43">
        <v>95</v>
      </c>
      <c r="N10" s="5">
        <v>0</v>
      </c>
      <c r="O10" s="5">
        <v>0</v>
      </c>
      <c r="P10" s="5">
        <v>0</v>
      </c>
      <c r="Q10" s="14">
        <f t="shared" ref="Q10:Q23" si="0">SUM(J10:P10)/7</f>
        <v>47.571428571428569</v>
      </c>
    </row>
    <row r="11" spans="2:18" ht="16">
      <c r="B11" s="7">
        <f t="shared" ref="B11:B53" si="1">B10+1</f>
        <v>3</v>
      </c>
      <c r="C11" s="3" t="s">
        <v>41</v>
      </c>
      <c r="D11" s="58" t="s">
        <v>26</v>
      </c>
      <c r="E11" s="59"/>
      <c r="F11" s="59"/>
      <c r="G11" s="59"/>
      <c r="H11" s="59"/>
      <c r="I11" s="60"/>
      <c r="J11" s="30">
        <v>0</v>
      </c>
      <c r="K11" s="36">
        <v>0</v>
      </c>
      <c r="L11" s="41">
        <v>0</v>
      </c>
      <c r="M11" s="41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ht="16">
      <c r="B12" s="7">
        <f t="shared" si="1"/>
        <v>4</v>
      </c>
      <c r="C12" s="3" t="s">
        <v>42</v>
      </c>
      <c r="D12" s="58" t="s">
        <v>27</v>
      </c>
      <c r="E12" s="59"/>
      <c r="F12" s="59"/>
      <c r="G12" s="59"/>
      <c r="H12" s="59"/>
      <c r="I12" s="60"/>
      <c r="J12" s="31">
        <v>93</v>
      </c>
      <c r="K12" s="36">
        <v>0</v>
      </c>
      <c r="L12" s="41">
        <v>0</v>
      </c>
      <c r="M12" s="43">
        <v>85</v>
      </c>
      <c r="N12" s="5">
        <v>0</v>
      </c>
      <c r="O12" s="5">
        <v>0</v>
      </c>
      <c r="P12" s="5">
        <v>0</v>
      </c>
      <c r="Q12" s="14">
        <f t="shared" si="0"/>
        <v>25.428571428571427</v>
      </c>
    </row>
    <row r="13" spans="2:18" ht="16">
      <c r="B13" s="7">
        <f t="shared" si="1"/>
        <v>5</v>
      </c>
      <c r="C13" s="3" t="s">
        <v>43</v>
      </c>
      <c r="D13" s="58" t="s">
        <v>28</v>
      </c>
      <c r="E13" s="59"/>
      <c r="F13" s="59"/>
      <c r="G13" s="59"/>
      <c r="H13" s="59"/>
      <c r="I13" s="60"/>
      <c r="J13" s="31">
        <v>88</v>
      </c>
      <c r="K13" s="37">
        <v>70</v>
      </c>
      <c r="L13" s="41">
        <v>0</v>
      </c>
      <c r="M13" s="43">
        <v>85</v>
      </c>
      <c r="N13" s="5">
        <v>0</v>
      </c>
      <c r="O13" s="5">
        <v>0</v>
      </c>
      <c r="P13" s="5">
        <v>0</v>
      </c>
      <c r="Q13" s="14">
        <f t="shared" si="0"/>
        <v>34.714285714285715</v>
      </c>
    </row>
    <row r="14" spans="2:18" ht="16">
      <c r="B14" s="7">
        <f t="shared" si="1"/>
        <v>6</v>
      </c>
      <c r="C14" s="3" t="s">
        <v>44</v>
      </c>
      <c r="D14" s="58" t="s">
        <v>29</v>
      </c>
      <c r="E14" s="59"/>
      <c r="F14" s="59"/>
      <c r="G14" s="59"/>
      <c r="H14" s="59"/>
      <c r="I14" s="60"/>
      <c r="J14" s="31">
        <v>91</v>
      </c>
      <c r="K14" s="37">
        <v>70</v>
      </c>
      <c r="L14" s="43">
        <v>99</v>
      </c>
      <c r="M14" s="43">
        <v>88</v>
      </c>
      <c r="N14" s="5">
        <v>0</v>
      </c>
      <c r="O14" s="5">
        <v>0</v>
      </c>
      <c r="P14" s="5">
        <v>0</v>
      </c>
      <c r="Q14" s="14">
        <f t="shared" si="0"/>
        <v>49.714285714285715</v>
      </c>
    </row>
    <row r="15" spans="2:18" ht="16">
      <c r="B15" s="7">
        <f t="shared" si="1"/>
        <v>7</v>
      </c>
      <c r="C15" s="3" t="s">
        <v>45</v>
      </c>
      <c r="D15" s="61" t="s">
        <v>30</v>
      </c>
      <c r="E15" s="62"/>
      <c r="F15" s="62"/>
      <c r="G15" s="62"/>
      <c r="H15" s="62"/>
      <c r="I15" s="63"/>
      <c r="J15" s="31">
        <v>88</v>
      </c>
      <c r="K15" s="36">
        <v>0</v>
      </c>
      <c r="L15" s="41">
        <v>0</v>
      </c>
      <c r="M15" s="41">
        <v>0</v>
      </c>
      <c r="N15" s="5">
        <v>0</v>
      </c>
      <c r="O15" s="5">
        <v>0</v>
      </c>
      <c r="P15" s="5">
        <v>0</v>
      </c>
      <c r="Q15" s="14">
        <f t="shared" si="0"/>
        <v>12.571428571428571</v>
      </c>
    </row>
    <row r="16" spans="2:18" ht="16">
      <c r="B16" s="7">
        <f t="shared" si="1"/>
        <v>8</v>
      </c>
      <c r="C16" s="3" t="s">
        <v>46</v>
      </c>
      <c r="D16" s="58" t="s">
        <v>31</v>
      </c>
      <c r="E16" s="59"/>
      <c r="F16" s="59"/>
      <c r="G16" s="59"/>
      <c r="H16" s="59"/>
      <c r="I16" s="60"/>
      <c r="J16" s="31">
        <v>91</v>
      </c>
      <c r="K16" s="37">
        <v>85</v>
      </c>
      <c r="L16" s="43">
        <v>100</v>
      </c>
      <c r="M16" s="43">
        <v>90</v>
      </c>
      <c r="N16" s="5">
        <v>0</v>
      </c>
      <c r="O16" s="5">
        <v>0</v>
      </c>
      <c r="P16" s="5">
        <v>0</v>
      </c>
      <c r="Q16" s="14">
        <f t="shared" si="0"/>
        <v>52.285714285714285</v>
      </c>
    </row>
    <row r="17" spans="2:17" ht="16">
      <c r="B17" s="7">
        <f t="shared" si="1"/>
        <v>9</v>
      </c>
      <c r="C17" s="3" t="s">
        <v>47</v>
      </c>
      <c r="D17" s="58" t="s">
        <v>32</v>
      </c>
      <c r="E17" s="59"/>
      <c r="F17" s="59"/>
      <c r="G17" s="59"/>
      <c r="H17" s="59"/>
      <c r="I17" s="60"/>
      <c r="J17" s="31">
        <v>94</v>
      </c>
      <c r="K17" s="37">
        <v>70</v>
      </c>
      <c r="L17" s="43">
        <v>100</v>
      </c>
      <c r="M17" s="43">
        <v>90</v>
      </c>
      <c r="N17" s="5">
        <v>0</v>
      </c>
      <c r="O17" s="5">
        <v>0</v>
      </c>
      <c r="P17" s="5">
        <v>0</v>
      </c>
      <c r="Q17" s="14">
        <f t="shared" si="0"/>
        <v>50.571428571428569</v>
      </c>
    </row>
    <row r="18" spans="2:17" ht="16">
      <c r="B18" s="7">
        <f t="shared" si="1"/>
        <v>10</v>
      </c>
      <c r="C18" s="3" t="s">
        <v>48</v>
      </c>
      <c r="D18" s="58" t="s">
        <v>33</v>
      </c>
      <c r="E18" s="59"/>
      <c r="F18" s="59"/>
      <c r="G18" s="59"/>
      <c r="H18" s="59"/>
      <c r="I18" s="60"/>
      <c r="J18" s="31">
        <v>86</v>
      </c>
      <c r="K18" s="37">
        <v>76.333333333333343</v>
      </c>
      <c r="L18" s="43">
        <v>98</v>
      </c>
      <c r="M18" s="43">
        <v>85</v>
      </c>
      <c r="N18" s="5">
        <v>0</v>
      </c>
      <c r="O18" s="5">
        <v>0</v>
      </c>
      <c r="P18" s="5">
        <v>0</v>
      </c>
      <c r="Q18" s="14">
        <f t="shared" si="0"/>
        <v>49.333333333333336</v>
      </c>
    </row>
    <row r="19" spans="2:17" ht="16">
      <c r="B19" s="7">
        <f t="shared" si="1"/>
        <v>11</v>
      </c>
      <c r="C19" s="29" t="s">
        <v>49</v>
      </c>
      <c r="D19" s="58" t="s">
        <v>34</v>
      </c>
      <c r="E19" s="59"/>
      <c r="F19" s="59"/>
      <c r="G19" s="59"/>
      <c r="H19" s="59"/>
      <c r="I19" s="60"/>
      <c r="J19" s="30">
        <v>0</v>
      </c>
      <c r="K19" s="36">
        <v>0</v>
      </c>
      <c r="L19" s="41">
        <v>0</v>
      </c>
      <c r="M19" s="41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16">
      <c r="B20" s="7">
        <f t="shared" si="1"/>
        <v>12</v>
      </c>
      <c r="C20" s="3" t="s">
        <v>50</v>
      </c>
      <c r="D20" s="58" t="s">
        <v>35</v>
      </c>
      <c r="E20" s="59"/>
      <c r="F20" s="59"/>
      <c r="G20" s="59"/>
      <c r="H20" s="59"/>
      <c r="I20" s="60"/>
      <c r="J20" s="31">
        <v>93</v>
      </c>
      <c r="K20" s="37">
        <v>70</v>
      </c>
      <c r="L20" s="41">
        <v>0</v>
      </c>
      <c r="M20" s="43">
        <v>85</v>
      </c>
      <c r="N20" s="5">
        <v>0</v>
      </c>
      <c r="O20" s="5">
        <v>0</v>
      </c>
      <c r="P20" s="5">
        <v>0</v>
      </c>
      <c r="Q20" s="14">
        <f t="shared" si="0"/>
        <v>35.428571428571431</v>
      </c>
    </row>
    <row r="21" spans="2:17" ht="16">
      <c r="B21" s="7">
        <f t="shared" si="1"/>
        <v>13</v>
      </c>
      <c r="C21" s="3" t="s">
        <v>51</v>
      </c>
      <c r="D21" s="58" t="s">
        <v>36</v>
      </c>
      <c r="E21" s="59"/>
      <c r="F21" s="59"/>
      <c r="G21" s="59"/>
      <c r="H21" s="59"/>
      <c r="I21" s="60"/>
      <c r="J21" s="30">
        <v>0</v>
      </c>
      <c r="K21" s="37">
        <v>70</v>
      </c>
      <c r="L21" s="43">
        <v>98</v>
      </c>
      <c r="M21" s="43">
        <v>90</v>
      </c>
      <c r="N21" s="5">
        <v>0</v>
      </c>
      <c r="O21" s="5">
        <v>0</v>
      </c>
      <c r="P21" s="5">
        <v>0</v>
      </c>
      <c r="Q21" s="14">
        <f t="shared" si="0"/>
        <v>36.857142857142854</v>
      </c>
    </row>
    <row r="22" spans="2:17" ht="16">
      <c r="B22" s="7">
        <f t="shared" si="1"/>
        <v>14</v>
      </c>
      <c r="C22" s="3" t="s">
        <v>52</v>
      </c>
      <c r="D22" s="58" t="s">
        <v>37</v>
      </c>
      <c r="E22" s="59"/>
      <c r="F22" s="59"/>
      <c r="G22" s="59"/>
      <c r="H22" s="59"/>
      <c r="I22" s="60"/>
      <c r="J22" s="31">
        <v>73</v>
      </c>
      <c r="K22" s="37">
        <v>70</v>
      </c>
      <c r="L22" s="41">
        <v>0</v>
      </c>
      <c r="M22" s="41">
        <v>0</v>
      </c>
      <c r="N22" s="5">
        <v>0</v>
      </c>
      <c r="O22" s="5">
        <v>0</v>
      </c>
      <c r="P22" s="5">
        <v>0</v>
      </c>
      <c r="Q22" s="14">
        <f t="shared" si="0"/>
        <v>20.428571428571427</v>
      </c>
    </row>
    <row r="23" spans="2:17" ht="16">
      <c r="B23" s="7">
        <f t="shared" si="1"/>
        <v>15</v>
      </c>
      <c r="C23" s="3" t="s">
        <v>53</v>
      </c>
      <c r="D23" s="64" t="s">
        <v>38</v>
      </c>
      <c r="E23" s="65"/>
      <c r="F23" s="65"/>
      <c r="G23" s="65"/>
      <c r="H23" s="65"/>
      <c r="I23" s="66"/>
      <c r="J23" s="31">
        <v>91</v>
      </c>
      <c r="K23" s="37">
        <v>90</v>
      </c>
      <c r="L23" s="43">
        <v>98</v>
      </c>
      <c r="M23" s="43">
        <v>90</v>
      </c>
      <c r="N23" s="5">
        <v>0</v>
      </c>
      <c r="O23" s="5">
        <v>0</v>
      </c>
      <c r="P23" s="5">
        <v>0</v>
      </c>
      <c r="Q23" s="14">
        <f t="shared" si="0"/>
        <v>52.714285714285715</v>
      </c>
    </row>
    <row r="24" spans="2:17">
      <c r="B24" s="7">
        <f t="shared" si="1"/>
        <v>16</v>
      </c>
      <c r="C24" s="7"/>
      <c r="D24" s="67"/>
      <c r="E24" s="67"/>
      <c r="F24" s="67"/>
      <c r="G24" s="67"/>
      <c r="H24" s="67"/>
      <c r="I24" s="67"/>
      <c r="J24" s="4"/>
      <c r="K24" s="5"/>
      <c r="L24" s="5"/>
      <c r="M24" s="5"/>
      <c r="N24" s="5"/>
      <c r="O24" s="5"/>
      <c r="P24" s="5"/>
      <c r="Q24" s="14"/>
    </row>
    <row r="25" spans="2:17">
      <c r="B25" s="7">
        <f t="shared" si="1"/>
        <v>17</v>
      </c>
      <c r="C25" s="7"/>
      <c r="D25" s="67"/>
      <c r="E25" s="67"/>
      <c r="F25" s="67"/>
      <c r="G25" s="67"/>
      <c r="H25" s="67"/>
      <c r="I25" s="67"/>
      <c r="J25" s="4"/>
      <c r="K25" s="5"/>
      <c r="L25" s="5"/>
      <c r="M25" s="5"/>
      <c r="N25" s="5"/>
      <c r="O25" s="5"/>
      <c r="P25" s="5"/>
      <c r="Q25" s="14"/>
    </row>
    <row r="26" spans="2:17">
      <c r="B26" s="7">
        <f t="shared" si="1"/>
        <v>18</v>
      </c>
      <c r="C26" s="7"/>
      <c r="D26" s="67"/>
      <c r="E26" s="67"/>
      <c r="F26" s="67"/>
      <c r="G26" s="67"/>
      <c r="H26" s="67"/>
      <c r="I26" s="67"/>
      <c r="J26" s="4"/>
      <c r="K26" s="5"/>
      <c r="L26" s="5"/>
      <c r="M26" s="5"/>
      <c r="N26" s="5"/>
      <c r="O26" s="5"/>
      <c r="P26" s="5"/>
      <c r="Q26" s="14"/>
    </row>
    <row r="27" spans="2:17">
      <c r="B27" s="7">
        <f t="shared" si="1"/>
        <v>19</v>
      </c>
      <c r="C27" s="7"/>
      <c r="D27" s="67"/>
      <c r="E27" s="67"/>
      <c r="F27" s="67"/>
      <c r="G27" s="67"/>
      <c r="H27" s="67"/>
      <c r="I27" s="67"/>
      <c r="J27" s="19"/>
      <c r="K27" s="4"/>
      <c r="L27" s="4"/>
      <c r="M27" s="4"/>
      <c r="N27" s="4"/>
      <c r="O27" s="4"/>
      <c r="P27" s="4"/>
      <c r="Q27" s="14"/>
    </row>
    <row r="28" spans="2:17">
      <c r="B28" s="7">
        <f t="shared" si="1"/>
        <v>20</v>
      </c>
      <c r="C28" s="7"/>
      <c r="D28" s="67"/>
      <c r="E28" s="67"/>
      <c r="F28" s="67"/>
      <c r="G28" s="67"/>
      <c r="H28" s="67"/>
      <c r="I28" s="67"/>
      <c r="J28" s="19"/>
      <c r="K28" s="4"/>
      <c r="L28" s="4"/>
      <c r="M28" s="4"/>
      <c r="N28" s="4"/>
      <c r="O28" s="4"/>
      <c r="P28" s="4"/>
      <c r="Q28" s="14"/>
    </row>
    <row r="29" spans="2:17">
      <c r="B29" s="7">
        <f t="shared" si="1"/>
        <v>21</v>
      </c>
      <c r="C29" s="7"/>
      <c r="D29" s="67"/>
      <c r="E29" s="67"/>
      <c r="F29" s="67"/>
      <c r="G29" s="67"/>
      <c r="H29" s="67"/>
      <c r="I29" s="67"/>
      <c r="J29" s="19"/>
      <c r="K29" s="4"/>
      <c r="L29" s="4"/>
      <c r="M29" s="4"/>
      <c r="N29" s="4"/>
      <c r="O29" s="4"/>
      <c r="P29" s="4"/>
      <c r="Q29" s="14"/>
    </row>
    <row r="30" spans="2:17">
      <c r="B30" s="7">
        <f t="shared" si="1"/>
        <v>22</v>
      </c>
      <c r="C30" s="7"/>
      <c r="D30" s="67"/>
      <c r="E30" s="67"/>
      <c r="F30" s="67"/>
      <c r="G30" s="67"/>
      <c r="H30" s="67"/>
      <c r="I30" s="67"/>
      <c r="J30" s="19"/>
      <c r="K30" s="4"/>
      <c r="L30" s="4"/>
      <c r="M30" s="4"/>
      <c r="N30" s="4"/>
      <c r="O30" s="4"/>
      <c r="P30" s="4"/>
      <c r="Q30" s="14"/>
    </row>
    <row r="31" spans="2:17">
      <c r="B31" s="7">
        <f t="shared" si="1"/>
        <v>23</v>
      </c>
      <c r="C31" s="7"/>
      <c r="D31" s="67"/>
      <c r="E31" s="67"/>
      <c r="F31" s="67"/>
      <c r="G31" s="67"/>
      <c r="H31" s="67"/>
      <c r="I31" s="67"/>
      <c r="J31" s="19"/>
      <c r="K31" s="4"/>
      <c r="L31" s="4"/>
      <c r="M31" s="4"/>
      <c r="N31" s="4"/>
      <c r="O31" s="4"/>
      <c r="P31" s="4"/>
      <c r="Q31" s="14"/>
    </row>
    <row r="32" spans="2:17">
      <c r="B32" s="7">
        <f t="shared" si="1"/>
        <v>24</v>
      </c>
      <c r="C32" s="7"/>
      <c r="D32" s="67"/>
      <c r="E32" s="67"/>
      <c r="F32" s="67"/>
      <c r="G32" s="67"/>
      <c r="H32" s="67"/>
      <c r="I32" s="67"/>
      <c r="J32" s="19"/>
      <c r="K32" s="4"/>
      <c r="L32" s="4"/>
      <c r="M32" s="4"/>
      <c r="N32" s="4"/>
      <c r="O32" s="4"/>
      <c r="P32" s="4"/>
      <c r="Q32" s="14"/>
    </row>
    <row r="33" spans="2:17">
      <c r="B33" s="7">
        <f t="shared" si="1"/>
        <v>25</v>
      </c>
      <c r="C33" s="7"/>
      <c r="D33" s="67"/>
      <c r="E33" s="67"/>
      <c r="F33" s="67"/>
      <c r="G33" s="67"/>
      <c r="H33" s="67"/>
      <c r="I33" s="67"/>
      <c r="J33" s="19"/>
      <c r="K33" s="4"/>
      <c r="L33" s="4"/>
      <c r="M33" s="4"/>
      <c r="N33" s="4"/>
      <c r="O33" s="4"/>
      <c r="P33" s="4"/>
      <c r="Q33" s="14"/>
    </row>
    <row r="34" spans="2:17">
      <c r="B34" s="7">
        <f t="shared" si="1"/>
        <v>26</v>
      </c>
      <c r="C34" s="7"/>
      <c r="D34" s="67"/>
      <c r="E34" s="67"/>
      <c r="F34" s="67"/>
      <c r="G34" s="67"/>
      <c r="H34" s="67"/>
      <c r="I34" s="67"/>
      <c r="J34" s="19"/>
      <c r="K34" s="4"/>
      <c r="L34" s="4"/>
      <c r="M34" s="4"/>
      <c r="N34" s="4"/>
      <c r="O34" s="4"/>
      <c r="P34" s="4"/>
      <c r="Q34" s="14"/>
    </row>
    <row r="35" spans="2:17">
      <c r="B35" s="7">
        <f t="shared" si="1"/>
        <v>27</v>
      </c>
      <c r="C35" s="7"/>
      <c r="D35" s="67"/>
      <c r="E35" s="67"/>
      <c r="F35" s="67"/>
      <c r="G35" s="67"/>
      <c r="H35" s="67"/>
      <c r="I35" s="67"/>
      <c r="J35" s="19"/>
      <c r="K35" s="4"/>
      <c r="L35" s="4"/>
      <c r="M35" s="4"/>
      <c r="N35" s="4"/>
      <c r="O35" s="4"/>
      <c r="P35" s="4"/>
      <c r="Q35" s="14"/>
    </row>
    <row r="36" spans="2:17">
      <c r="B36" s="7">
        <f t="shared" si="1"/>
        <v>28</v>
      </c>
      <c r="C36" s="7"/>
      <c r="D36" s="67"/>
      <c r="E36" s="67"/>
      <c r="F36" s="67"/>
      <c r="G36" s="67"/>
      <c r="H36" s="67"/>
      <c r="I36" s="67"/>
      <c r="J36" s="4"/>
      <c r="K36" s="4"/>
      <c r="L36" s="4"/>
      <c r="M36" s="4"/>
      <c r="N36" s="4"/>
      <c r="O36" s="4"/>
      <c r="P36" s="4"/>
      <c r="Q36" s="14"/>
    </row>
    <row r="37" spans="2:17">
      <c r="B37" s="7">
        <f t="shared" si="1"/>
        <v>29</v>
      </c>
      <c r="C37" s="7"/>
      <c r="D37" s="67"/>
      <c r="E37" s="67"/>
      <c r="F37" s="67"/>
      <c r="G37" s="67"/>
      <c r="H37" s="67"/>
      <c r="I37" s="67"/>
      <c r="J37" s="4"/>
      <c r="K37" s="4"/>
      <c r="L37" s="4"/>
      <c r="M37" s="4"/>
      <c r="N37" s="4"/>
      <c r="O37" s="4"/>
      <c r="P37" s="4"/>
      <c r="Q37" s="14"/>
    </row>
    <row r="38" spans="2:17">
      <c r="B38" s="7">
        <f t="shared" si="1"/>
        <v>30</v>
      </c>
      <c r="C38" s="7"/>
      <c r="D38" s="67"/>
      <c r="E38" s="67"/>
      <c r="F38" s="67"/>
      <c r="G38" s="67"/>
      <c r="H38" s="67"/>
      <c r="I38" s="67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67"/>
      <c r="E39" s="67"/>
      <c r="F39" s="67"/>
      <c r="G39" s="67"/>
      <c r="H39" s="67"/>
      <c r="I39" s="67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67"/>
      <c r="E40" s="67"/>
      <c r="F40" s="67"/>
      <c r="G40" s="67"/>
      <c r="H40" s="67"/>
      <c r="I40" s="67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67"/>
      <c r="E41" s="67"/>
      <c r="F41" s="67"/>
      <c r="G41" s="67"/>
      <c r="H41" s="67"/>
      <c r="I41" s="67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67"/>
      <c r="E42" s="67"/>
      <c r="F42" s="67"/>
      <c r="G42" s="67"/>
      <c r="H42" s="67"/>
      <c r="I42" s="67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67"/>
      <c r="E43" s="67"/>
      <c r="F43" s="67"/>
      <c r="G43" s="67"/>
      <c r="H43" s="67"/>
      <c r="I43" s="67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67"/>
      <c r="E44" s="67"/>
      <c r="F44" s="67"/>
      <c r="G44" s="67"/>
      <c r="H44" s="67"/>
      <c r="I44" s="67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67"/>
      <c r="E45" s="67"/>
      <c r="F45" s="67"/>
      <c r="G45" s="67"/>
      <c r="H45" s="67"/>
      <c r="I45" s="67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67"/>
      <c r="E46" s="67"/>
      <c r="F46" s="67"/>
      <c r="G46" s="67"/>
      <c r="H46" s="67"/>
      <c r="I46" s="67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67"/>
      <c r="E47" s="67"/>
      <c r="F47" s="67"/>
      <c r="G47" s="67"/>
      <c r="H47" s="67"/>
      <c r="I47" s="67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67"/>
      <c r="E48" s="67"/>
      <c r="F48" s="67"/>
      <c r="G48" s="67"/>
      <c r="H48" s="67"/>
      <c r="I48" s="67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67"/>
      <c r="E49" s="67"/>
      <c r="F49" s="67"/>
      <c r="G49" s="67"/>
      <c r="H49" s="67"/>
      <c r="I49" s="67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67"/>
      <c r="E50" s="67"/>
      <c r="F50" s="67"/>
      <c r="G50" s="67"/>
      <c r="H50" s="67"/>
      <c r="I50" s="67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67"/>
      <c r="E51" s="67"/>
      <c r="F51" s="67"/>
      <c r="G51" s="67"/>
      <c r="H51" s="67"/>
      <c r="I51" s="67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67"/>
      <c r="E52" s="67"/>
      <c r="F52" s="67"/>
      <c r="G52" s="67"/>
      <c r="H52" s="67"/>
      <c r="I52" s="67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>
      <c r="C54" s="46"/>
      <c r="D54" s="46"/>
      <c r="E54" s="10"/>
      <c r="H54" s="50" t="s">
        <v>19</v>
      </c>
      <c r="I54" s="50"/>
      <c r="J54" s="23">
        <f>COUNTIF(J9:J53,"&gt;=70")</f>
        <v>11</v>
      </c>
      <c r="K54" s="23">
        <f t="shared" ref="K54:P54" si="2">COUNTIF(K9:K53,"&gt;=70")</f>
        <v>10</v>
      </c>
      <c r="L54" s="23">
        <f t="shared" si="2"/>
        <v>8</v>
      </c>
      <c r="M54" s="23">
        <f t="shared" si="2"/>
        <v>11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46"/>
      <c r="D55" s="46"/>
      <c r="E55" s="11"/>
      <c r="H55" s="51" t="s">
        <v>20</v>
      </c>
      <c r="I55" s="51"/>
      <c r="J55" s="24">
        <f>COUNTIF(J9:J53,"&lt;70")</f>
        <v>4</v>
      </c>
      <c r="K55" s="24">
        <f t="shared" ref="K55:Q55" si="4">COUNTIF(K9:K53,"&lt;70")</f>
        <v>5</v>
      </c>
      <c r="L55" s="24">
        <f t="shared" si="4"/>
        <v>7</v>
      </c>
      <c r="M55" s="24">
        <f t="shared" si="4"/>
        <v>4</v>
      </c>
      <c r="N55" s="24">
        <f t="shared" si="4"/>
        <v>15</v>
      </c>
      <c r="O55" s="24">
        <f t="shared" si="4"/>
        <v>15</v>
      </c>
      <c r="P55" s="24">
        <f t="shared" si="4"/>
        <v>15</v>
      </c>
      <c r="Q55" s="24">
        <f t="shared" si="4"/>
        <v>15</v>
      </c>
    </row>
    <row r="56" spans="2:17">
      <c r="C56" s="46"/>
      <c r="D56" s="46"/>
      <c r="E56" s="46"/>
      <c r="H56" s="51" t="s">
        <v>21</v>
      </c>
      <c r="I56" s="51"/>
      <c r="J56" s="24">
        <f>COUNT(J9:J53)</f>
        <v>15</v>
      </c>
      <c r="K56" s="24">
        <f t="shared" ref="K56:Q56" si="5">COUNT(K9:K53)</f>
        <v>15</v>
      </c>
      <c r="L56" s="24">
        <f t="shared" si="5"/>
        <v>15</v>
      </c>
      <c r="M56" s="24">
        <f t="shared" si="5"/>
        <v>15</v>
      </c>
      <c r="N56" s="24">
        <f t="shared" si="5"/>
        <v>15</v>
      </c>
      <c r="O56" s="24">
        <f t="shared" si="5"/>
        <v>15</v>
      </c>
      <c r="P56" s="24">
        <f t="shared" si="5"/>
        <v>15</v>
      </c>
      <c r="Q56" s="24">
        <f t="shared" si="5"/>
        <v>15</v>
      </c>
    </row>
    <row r="57" spans="2:17">
      <c r="C57" s="46"/>
      <c r="D57" s="46"/>
      <c r="E57" s="10"/>
      <c r="F57" s="12"/>
      <c r="H57" s="52" t="s">
        <v>16</v>
      </c>
      <c r="I57" s="52"/>
      <c r="J57" s="25">
        <f>J54/J56</f>
        <v>0.73333333333333328</v>
      </c>
      <c r="K57" s="26">
        <f t="shared" ref="K57:Q57" si="6">K54/K56</f>
        <v>0.66666666666666663</v>
      </c>
      <c r="L57" s="26">
        <f t="shared" si="6"/>
        <v>0.53333333333333333</v>
      </c>
      <c r="M57" s="26">
        <f t="shared" si="6"/>
        <v>0.73333333333333328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46"/>
      <c r="D58" s="46"/>
      <c r="E58" s="10"/>
      <c r="F58" s="12"/>
      <c r="H58" s="52" t="s">
        <v>17</v>
      </c>
      <c r="I58" s="52"/>
      <c r="J58" s="25">
        <f>J55/J56</f>
        <v>0.26666666666666666</v>
      </c>
      <c r="K58" s="25">
        <f t="shared" ref="K58:Q58" si="7">K55/K56</f>
        <v>0.33333333333333331</v>
      </c>
      <c r="L58" s="26">
        <f t="shared" si="7"/>
        <v>0.46666666666666667</v>
      </c>
      <c r="M58" s="26">
        <f t="shared" si="7"/>
        <v>0.26666666666666666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46"/>
      <c r="D59" s="46"/>
      <c r="E59" s="11"/>
      <c r="F59" s="12"/>
    </row>
    <row r="60" spans="2:17">
      <c r="C60" s="10"/>
      <c r="D60" s="10"/>
      <c r="E60" s="11"/>
      <c r="F60" s="12"/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3" zoomScale="125" zoomScaleNormal="125" zoomScalePageLayoutView="125" workbookViewId="0">
      <selection activeCell="K20" sqref="K2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>
      <c r="C4" t="s">
        <v>0</v>
      </c>
      <c r="D4" s="54" t="s">
        <v>54</v>
      </c>
      <c r="E4" s="54"/>
      <c r="F4" s="54"/>
      <c r="G4" s="54"/>
      <c r="I4" t="s">
        <v>1</v>
      </c>
      <c r="J4" s="55" t="s">
        <v>204</v>
      </c>
      <c r="K4" s="55"/>
      <c r="M4" t="s">
        <v>2</v>
      </c>
      <c r="N4" s="56"/>
      <c r="O4" s="56"/>
    </row>
    <row r="5" spans="2:18" ht="6.75" customHeight="1">
      <c r="D5" s="6"/>
      <c r="E5" s="6"/>
      <c r="F5" s="6"/>
      <c r="G5" s="6"/>
    </row>
    <row r="6" spans="2:18">
      <c r="C6" t="s">
        <v>3</v>
      </c>
      <c r="D6" s="55" t="s">
        <v>57</v>
      </c>
      <c r="E6" s="55"/>
      <c r="F6" s="55"/>
      <c r="G6" s="55"/>
      <c r="I6" s="47" t="s">
        <v>22</v>
      </c>
      <c r="J6" s="47"/>
      <c r="K6" s="48" t="s">
        <v>56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3" t="s">
        <v>72</v>
      </c>
      <c r="D9" s="58" t="s">
        <v>58</v>
      </c>
      <c r="E9" s="59"/>
      <c r="F9" s="59"/>
      <c r="G9" s="59"/>
      <c r="H9" s="59"/>
      <c r="I9" s="60"/>
      <c r="J9" s="32">
        <v>93</v>
      </c>
      <c r="K9" s="36">
        <v>0</v>
      </c>
      <c r="L9" s="43">
        <v>99</v>
      </c>
      <c r="M9" s="43">
        <v>98</v>
      </c>
      <c r="N9" s="19">
        <v>0</v>
      </c>
      <c r="O9" s="19">
        <v>0</v>
      </c>
      <c r="P9" s="19">
        <v>0</v>
      </c>
      <c r="Q9" s="14">
        <f>SUM(J9:P9)/7</f>
        <v>41.428571428571431</v>
      </c>
    </row>
    <row r="10" spans="2:18" ht="16">
      <c r="B10" s="18">
        <f>B9+1</f>
        <v>2</v>
      </c>
      <c r="C10" s="3" t="s">
        <v>73</v>
      </c>
      <c r="D10" s="58" t="s">
        <v>59</v>
      </c>
      <c r="E10" s="59"/>
      <c r="F10" s="59"/>
      <c r="G10" s="59"/>
      <c r="H10" s="59"/>
      <c r="I10" s="60"/>
      <c r="J10" s="32">
        <v>90</v>
      </c>
      <c r="K10" s="37">
        <v>69.5</v>
      </c>
      <c r="L10" s="43">
        <v>94</v>
      </c>
      <c r="M10" s="43">
        <v>96</v>
      </c>
      <c r="N10" s="19">
        <v>0</v>
      </c>
      <c r="O10" s="19">
        <v>0</v>
      </c>
      <c r="P10" s="19">
        <v>0</v>
      </c>
      <c r="Q10" s="14">
        <f t="shared" ref="Q10:Q22" si="0">SUM(J10:P10)/7</f>
        <v>49.928571428571431</v>
      </c>
    </row>
    <row r="11" spans="2:18" ht="16">
      <c r="B11" s="18">
        <f t="shared" ref="B11:B53" si="1">B10+1</f>
        <v>3</v>
      </c>
      <c r="C11" s="29" t="s">
        <v>74</v>
      </c>
      <c r="D11" s="58" t="s">
        <v>60</v>
      </c>
      <c r="E11" s="59"/>
      <c r="F11" s="59"/>
      <c r="G11" s="59"/>
      <c r="H11" s="59"/>
      <c r="I11" s="60"/>
      <c r="J11" s="33">
        <v>0</v>
      </c>
      <c r="K11" s="36">
        <v>0</v>
      </c>
      <c r="L11" s="41">
        <v>0</v>
      </c>
      <c r="M11" s="41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3" t="s">
        <v>75</v>
      </c>
      <c r="D12" s="58" t="s">
        <v>61</v>
      </c>
      <c r="E12" s="59"/>
      <c r="F12" s="59"/>
      <c r="G12" s="59"/>
      <c r="H12" s="59"/>
      <c r="I12" s="60"/>
      <c r="J12" s="32">
        <v>100</v>
      </c>
      <c r="K12" s="37">
        <v>94.5</v>
      </c>
      <c r="L12" s="43">
        <v>99</v>
      </c>
      <c r="M12" s="43">
        <v>97</v>
      </c>
      <c r="N12" s="19">
        <v>0</v>
      </c>
      <c r="O12" s="19">
        <v>0</v>
      </c>
      <c r="P12" s="19">
        <v>0</v>
      </c>
      <c r="Q12" s="14">
        <f t="shared" si="0"/>
        <v>55.785714285714285</v>
      </c>
    </row>
    <row r="13" spans="2:18" ht="16">
      <c r="B13" s="18">
        <f t="shared" si="1"/>
        <v>5</v>
      </c>
      <c r="C13" s="3" t="s">
        <v>76</v>
      </c>
      <c r="D13" s="58" t="s">
        <v>62</v>
      </c>
      <c r="E13" s="59"/>
      <c r="F13" s="59"/>
      <c r="G13" s="59"/>
      <c r="H13" s="59"/>
      <c r="I13" s="60"/>
      <c r="J13" s="32">
        <v>85</v>
      </c>
      <c r="K13" s="37">
        <v>79</v>
      </c>
      <c r="L13" s="43">
        <v>97</v>
      </c>
      <c r="M13" s="43">
        <v>97</v>
      </c>
      <c r="N13" s="19">
        <v>0</v>
      </c>
      <c r="O13" s="19">
        <v>0</v>
      </c>
      <c r="P13" s="19">
        <v>0</v>
      </c>
      <c r="Q13" s="14">
        <f t="shared" si="0"/>
        <v>51.142857142857146</v>
      </c>
    </row>
    <row r="14" spans="2:18" ht="16">
      <c r="B14" s="18">
        <f t="shared" si="1"/>
        <v>6</v>
      </c>
      <c r="C14" s="29" t="s">
        <v>77</v>
      </c>
      <c r="D14" s="58" t="s">
        <v>63</v>
      </c>
      <c r="E14" s="59"/>
      <c r="F14" s="59"/>
      <c r="G14" s="59"/>
      <c r="H14" s="59"/>
      <c r="I14" s="60"/>
      <c r="J14" s="32">
        <v>80</v>
      </c>
      <c r="K14" s="36">
        <v>0</v>
      </c>
      <c r="L14" s="43">
        <v>97</v>
      </c>
      <c r="M14" s="43">
        <v>97</v>
      </c>
      <c r="N14" s="19">
        <v>0</v>
      </c>
      <c r="O14" s="19">
        <v>0</v>
      </c>
      <c r="P14" s="19">
        <v>0</v>
      </c>
      <c r="Q14" s="14">
        <f t="shared" si="0"/>
        <v>39.142857142857146</v>
      </c>
    </row>
    <row r="15" spans="2:18" ht="16">
      <c r="B15" s="18">
        <f t="shared" si="1"/>
        <v>7</v>
      </c>
      <c r="C15" s="3" t="s">
        <v>78</v>
      </c>
      <c r="D15" s="58" t="s">
        <v>64</v>
      </c>
      <c r="E15" s="59"/>
      <c r="F15" s="59"/>
      <c r="G15" s="59"/>
      <c r="H15" s="59"/>
      <c r="I15" s="60"/>
      <c r="J15" s="33">
        <v>0</v>
      </c>
      <c r="K15" s="36">
        <v>0</v>
      </c>
      <c r="L15" s="41">
        <v>0</v>
      </c>
      <c r="M15" s="43">
        <v>78</v>
      </c>
      <c r="N15" s="19">
        <v>0</v>
      </c>
      <c r="O15" s="19">
        <v>0</v>
      </c>
      <c r="P15" s="19">
        <v>0</v>
      </c>
      <c r="Q15" s="14">
        <f t="shared" si="0"/>
        <v>11.142857142857142</v>
      </c>
    </row>
    <row r="16" spans="2:18" ht="16">
      <c r="B16" s="18">
        <f t="shared" si="1"/>
        <v>8</v>
      </c>
      <c r="C16" s="3" t="s">
        <v>79</v>
      </c>
      <c r="D16" s="72" t="s">
        <v>65</v>
      </c>
      <c r="E16" s="73"/>
      <c r="F16" s="73"/>
      <c r="G16" s="73"/>
      <c r="H16" s="73"/>
      <c r="I16" s="74"/>
      <c r="J16" s="32">
        <v>100</v>
      </c>
      <c r="K16" s="37">
        <v>99.5</v>
      </c>
      <c r="L16" s="43">
        <v>99</v>
      </c>
      <c r="M16" s="43">
        <v>97</v>
      </c>
      <c r="N16" s="19">
        <v>0</v>
      </c>
      <c r="O16" s="19">
        <v>0</v>
      </c>
      <c r="P16" s="19">
        <v>0</v>
      </c>
      <c r="Q16" s="14">
        <f t="shared" si="0"/>
        <v>56.5</v>
      </c>
    </row>
    <row r="17" spans="2:17" ht="16">
      <c r="B17" s="18">
        <f t="shared" si="1"/>
        <v>9</v>
      </c>
      <c r="C17" s="3" t="s">
        <v>80</v>
      </c>
      <c r="D17" s="58" t="s">
        <v>66</v>
      </c>
      <c r="E17" s="59"/>
      <c r="F17" s="59"/>
      <c r="G17" s="59"/>
      <c r="H17" s="59"/>
      <c r="I17" s="60"/>
      <c r="J17" s="32">
        <v>78</v>
      </c>
      <c r="K17" s="37">
        <v>94.5</v>
      </c>
      <c r="L17" s="43">
        <v>95</v>
      </c>
      <c r="M17" s="43">
        <v>77</v>
      </c>
      <c r="N17" s="19">
        <v>0</v>
      </c>
      <c r="O17" s="19">
        <v>0</v>
      </c>
      <c r="P17" s="19">
        <v>0</v>
      </c>
      <c r="Q17" s="14">
        <f t="shared" si="0"/>
        <v>49.214285714285715</v>
      </c>
    </row>
    <row r="18" spans="2:17" ht="16">
      <c r="B18" s="18">
        <f t="shared" si="1"/>
        <v>10</v>
      </c>
      <c r="C18" s="3" t="s">
        <v>81</v>
      </c>
      <c r="D18" s="58" t="s">
        <v>67</v>
      </c>
      <c r="E18" s="59"/>
      <c r="F18" s="59"/>
      <c r="G18" s="59"/>
      <c r="H18" s="59"/>
      <c r="I18" s="60"/>
      <c r="J18" s="32">
        <v>100</v>
      </c>
      <c r="K18" s="37">
        <v>99.5</v>
      </c>
      <c r="L18" s="43">
        <v>99</v>
      </c>
      <c r="M18" s="43">
        <v>97</v>
      </c>
      <c r="N18" s="19">
        <v>0</v>
      </c>
      <c r="O18" s="19">
        <v>0</v>
      </c>
      <c r="P18" s="19">
        <v>0</v>
      </c>
      <c r="Q18" s="14">
        <f t="shared" si="0"/>
        <v>56.5</v>
      </c>
    </row>
    <row r="19" spans="2:17" ht="16">
      <c r="B19" s="18">
        <f t="shared" si="1"/>
        <v>11</v>
      </c>
      <c r="C19" s="3" t="s">
        <v>82</v>
      </c>
      <c r="D19" s="58" t="s">
        <v>68</v>
      </c>
      <c r="E19" s="59"/>
      <c r="F19" s="59"/>
      <c r="G19" s="59"/>
      <c r="H19" s="59"/>
      <c r="I19" s="60"/>
      <c r="J19" s="32">
        <v>80</v>
      </c>
      <c r="K19" s="37">
        <v>94.5</v>
      </c>
      <c r="L19" s="43">
        <v>97</v>
      </c>
      <c r="M19" s="43">
        <v>97</v>
      </c>
      <c r="N19" s="19">
        <v>0</v>
      </c>
      <c r="O19" s="19">
        <v>0</v>
      </c>
      <c r="P19" s="19">
        <v>0</v>
      </c>
      <c r="Q19" s="14">
        <f t="shared" si="0"/>
        <v>52.642857142857146</v>
      </c>
    </row>
    <row r="20" spans="2:17" ht="16">
      <c r="B20" s="18">
        <f t="shared" si="1"/>
        <v>12</v>
      </c>
      <c r="C20" s="3" t="s">
        <v>83</v>
      </c>
      <c r="D20" s="58" t="s">
        <v>69</v>
      </c>
      <c r="E20" s="59"/>
      <c r="F20" s="59"/>
      <c r="G20" s="59"/>
      <c r="H20" s="59"/>
      <c r="I20" s="60"/>
      <c r="J20" s="32">
        <v>85</v>
      </c>
      <c r="K20" s="36">
        <v>0</v>
      </c>
      <c r="L20" s="43">
        <v>95</v>
      </c>
      <c r="M20" s="43">
        <v>96</v>
      </c>
      <c r="N20" s="19">
        <v>0</v>
      </c>
      <c r="O20" s="19">
        <v>0</v>
      </c>
      <c r="P20" s="19">
        <v>0</v>
      </c>
      <c r="Q20" s="14">
        <f t="shared" si="0"/>
        <v>39.428571428571431</v>
      </c>
    </row>
    <row r="21" spans="2:17" ht="16">
      <c r="B21" s="18">
        <f t="shared" si="1"/>
        <v>13</v>
      </c>
      <c r="C21" s="3" t="s">
        <v>84</v>
      </c>
      <c r="D21" s="58" t="s">
        <v>70</v>
      </c>
      <c r="E21" s="59"/>
      <c r="F21" s="59"/>
      <c r="G21" s="59"/>
      <c r="H21" s="59"/>
      <c r="I21" s="60"/>
      <c r="J21" s="32">
        <v>85</v>
      </c>
      <c r="K21" s="37">
        <v>69.5</v>
      </c>
      <c r="L21" s="43">
        <v>99</v>
      </c>
      <c r="M21" s="43">
        <v>98</v>
      </c>
      <c r="N21" s="19">
        <v>0</v>
      </c>
      <c r="O21" s="19">
        <v>0</v>
      </c>
      <c r="P21" s="19">
        <v>0</v>
      </c>
      <c r="Q21" s="14">
        <f t="shared" si="0"/>
        <v>50.214285714285715</v>
      </c>
    </row>
    <row r="22" spans="2:17" ht="16">
      <c r="B22" s="18">
        <f t="shared" si="1"/>
        <v>14</v>
      </c>
      <c r="C22" s="3" t="s">
        <v>85</v>
      </c>
      <c r="D22" s="58" t="s">
        <v>71</v>
      </c>
      <c r="E22" s="59"/>
      <c r="F22" s="59"/>
      <c r="G22" s="59"/>
      <c r="H22" s="59"/>
      <c r="I22" s="60"/>
      <c r="J22" s="32">
        <v>88</v>
      </c>
      <c r="K22" s="37">
        <v>79</v>
      </c>
      <c r="L22" s="43">
        <v>99</v>
      </c>
      <c r="M22" s="43">
        <v>98</v>
      </c>
      <c r="N22" s="19">
        <v>0</v>
      </c>
      <c r="O22" s="19">
        <v>0</v>
      </c>
      <c r="P22" s="19">
        <v>0</v>
      </c>
      <c r="Q22" s="14">
        <f t="shared" si="0"/>
        <v>52</v>
      </c>
    </row>
    <row r="23" spans="2:17" ht="16">
      <c r="B23" s="18">
        <f t="shared" si="1"/>
        <v>15</v>
      </c>
      <c r="C23" s="18"/>
      <c r="D23" s="58"/>
      <c r="E23" s="59"/>
      <c r="F23" s="59"/>
      <c r="G23" s="59"/>
      <c r="H23" s="59"/>
      <c r="I23" s="60"/>
      <c r="J23" s="19"/>
      <c r="K23" s="19"/>
      <c r="L23" s="19"/>
      <c r="M23" s="19"/>
      <c r="N23" s="19"/>
      <c r="O23" s="19"/>
      <c r="P23" s="19"/>
      <c r="Q23" s="14"/>
    </row>
    <row r="24" spans="2:17" ht="16">
      <c r="B24" s="18">
        <f t="shared" si="1"/>
        <v>16</v>
      </c>
      <c r="C24" s="18"/>
      <c r="D24" s="58"/>
      <c r="E24" s="59"/>
      <c r="F24" s="59"/>
      <c r="G24" s="59"/>
      <c r="H24" s="59"/>
      <c r="I24" s="60"/>
      <c r="J24" s="19"/>
      <c r="K24" s="19"/>
      <c r="L24" s="19"/>
      <c r="M24" s="19"/>
      <c r="N24" s="19"/>
      <c r="O24" s="19"/>
      <c r="P24" s="19"/>
      <c r="Q24" s="14"/>
    </row>
    <row r="25" spans="2:17" ht="16">
      <c r="B25" s="18">
        <f t="shared" si="1"/>
        <v>17</v>
      </c>
      <c r="C25" s="18"/>
      <c r="D25" s="58"/>
      <c r="E25" s="59"/>
      <c r="F25" s="59"/>
      <c r="G25" s="59"/>
      <c r="H25" s="59"/>
      <c r="I25" s="60"/>
      <c r="J25" s="19"/>
      <c r="K25" s="19"/>
      <c r="L25" s="19"/>
      <c r="M25" s="19"/>
      <c r="N25" s="19"/>
      <c r="O25" s="19"/>
      <c r="P25" s="19"/>
      <c r="Q25" s="14"/>
    </row>
    <row r="26" spans="2:17" ht="16">
      <c r="B26" s="18">
        <f t="shared" si="1"/>
        <v>18</v>
      </c>
      <c r="C26" s="18"/>
      <c r="D26" s="58"/>
      <c r="E26" s="59"/>
      <c r="F26" s="59"/>
      <c r="G26" s="59"/>
      <c r="H26" s="59"/>
      <c r="I26" s="60"/>
      <c r="J26" s="19"/>
      <c r="K26" s="19"/>
      <c r="L26" s="19"/>
      <c r="M26" s="19"/>
      <c r="N26" s="19"/>
      <c r="O26" s="19"/>
      <c r="P26" s="19"/>
      <c r="Q26" s="14"/>
    </row>
    <row r="27" spans="2:17" ht="16">
      <c r="B27" s="18">
        <f t="shared" si="1"/>
        <v>19</v>
      </c>
      <c r="C27" s="18"/>
      <c r="D27" s="58"/>
      <c r="E27" s="59"/>
      <c r="F27" s="59"/>
      <c r="G27" s="59"/>
      <c r="H27" s="59"/>
      <c r="I27" s="60"/>
      <c r="J27" s="19"/>
      <c r="K27" s="19"/>
      <c r="L27" s="19"/>
      <c r="M27" s="19"/>
      <c r="N27" s="19"/>
      <c r="O27" s="19"/>
      <c r="P27" s="19"/>
      <c r="Q27" s="14"/>
    </row>
    <row r="28" spans="2:17" ht="16">
      <c r="B28" s="18">
        <f t="shared" si="1"/>
        <v>20</v>
      </c>
      <c r="C28" s="18"/>
      <c r="D28" s="58"/>
      <c r="E28" s="59"/>
      <c r="F28" s="59"/>
      <c r="G28" s="59"/>
      <c r="H28" s="59"/>
      <c r="I28" s="60"/>
      <c r="J28" s="19"/>
      <c r="K28" s="19"/>
      <c r="L28" s="19"/>
      <c r="M28" s="19"/>
      <c r="N28" s="19"/>
      <c r="O28" s="19"/>
      <c r="P28" s="19"/>
      <c r="Q28" s="14"/>
    </row>
    <row r="29" spans="2:17" ht="16">
      <c r="B29" s="18">
        <f t="shared" si="1"/>
        <v>21</v>
      </c>
      <c r="C29" s="18"/>
      <c r="D29" s="58"/>
      <c r="E29" s="59"/>
      <c r="F29" s="59"/>
      <c r="G29" s="59"/>
      <c r="H29" s="59"/>
      <c r="I29" s="60"/>
      <c r="J29" s="19"/>
      <c r="K29" s="19"/>
      <c r="L29" s="19"/>
      <c r="M29" s="19"/>
      <c r="N29" s="19"/>
      <c r="O29" s="19"/>
      <c r="P29" s="19"/>
      <c r="Q29" s="14"/>
    </row>
    <row r="30" spans="2:17" ht="16">
      <c r="B30" s="18">
        <f t="shared" si="1"/>
        <v>22</v>
      </c>
      <c r="C30" s="18"/>
      <c r="D30" s="58"/>
      <c r="E30" s="59"/>
      <c r="F30" s="59"/>
      <c r="G30" s="59"/>
      <c r="H30" s="59"/>
      <c r="I30" s="60"/>
      <c r="J30" s="19"/>
      <c r="K30" s="19"/>
      <c r="L30" s="19"/>
      <c r="M30" s="19"/>
      <c r="N30" s="19"/>
      <c r="O30" s="19"/>
      <c r="P30" s="19"/>
      <c r="Q30" s="14"/>
    </row>
    <row r="31" spans="2:17" ht="16">
      <c r="B31" s="18">
        <f t="shared" si="1"/>
        <v>23</v>
      </c>
      <c r="C31" s="18"/>
      <c r="D31" s="58"/>
      <c r="E31" s="59"/>
      <c r="F31" s="59"/>
      <c r="G31" s="59"/>
      <c r="H31" s="59"/>
      <c r="I31" s="60"/>
      <c r="J31" s="19"/>
      <c r="K31" s="19"/>
      <c r="L31" s="19"/>
      <c r="M31" s="19"/>
      <c r="N31" s="19"/>
      <c r="O31" s="19"/>
      <c r="P31" s="19"/>
      <c r="Q31" s="14"/>
    </row>
    <row r="32" spans="2:17" ht="16">
      <c r="B32" s="18">
        <f t="shared" si="1"/>
        <v>24</v>
      </c>
      <c r="C32" s="18"/>
      <c r="D32" s="58"/>
      <c r="E32" s="59"/>
      <c r="F32" s="59"/>
      <c r="G32" s="59"/>
      <c r="H32" s="59"/>
      <c r="I32" s="60"/>
      <c r="J32" s="19"/>
      <c r="K32" s="19"/>
      <c r="L32" s="19"/>
      <c r="M32" s="19"/>
      <c r="N32" s="19"/>
      <c r="O32" s="19"/>
      <c r="P32" s="19"/>
      <c r="Q32" s="14"/>
    </row>
    <row r="33" spans="2:17" ht="16">
      <c r="B33" s="18">
        <f t="shared" si="1"/>
        <v>25</v>
      </c>
      <c r="C33" s="18"/>
      <c r="D33" s="58"/>
      <c r="E33" s="59"/>
      <c r="F33" s="59"/>
      <c r="G33" s="59"/>
      <c r="H33" s="59"/>
      <c r="I33" s="60"/>
      <c r="J33" s="19"/>
      <c r="K33" s="19"/>
      <c r="L33" s="19"/>
      <c r="M33" s="19"/>
      <c r="N33" s="19"/>
      <c r="O33" s="19"/>
      <c r="P33" s="19"/>
      <c r="Q33" s="14"/>
    </row>
    <row r="34" spans="2:17" ht="16">
      <c r="B34" s="18">
        <f t="shared" si="1"/>
        <v>26</v>
      </c>
      <c r="C34" s="18"/>
      <c r="D34" s="58"/>
      <c r="E34" s="59"/>
      <c r="F34" s="59"/>
      <c r="G34" s="59"/>
      <c r="H34" s="59"/>
      <c r="I34" s="60"/>
      <c r="J34" s="19"/>
      <c r="K34" s="19"/>
      <c r="L34" s="19"/>
      <c r="M34" s="19"/>
      <c r="N34" s="19"/>
      <c r="O34" s="19"/>
      <c r="P34" s="19"/>
      <c r="Q34" s="14"/>
    </row>
    <row r="35" spans="2:17" ht="16">
      <c r="B35" s="18">
        <f t="shared" si="1"/>
        <v>27</v>
      </c>
      <c r="C35" s="18"/>
      <c r="D35" s="58"/>
      <c r="E35" s="59"/>
      <c r="F35" s="59"/>
      <c r="G35" s="59"/>
      <c r="H35" s="59"/>
      <c r="I35" s="60"/>
      <c r="J35" s="19"/>
      <c r="K35" s="19"/>
      <c r="L35" s="19"/>
      <c r="M35" s="19"/>
      <c r="N35" s="19"/>
      <c r="O35" s="19"/>
      <c r="P35" s="19"/>
      <c r="Q35" s="14"/>
    </row>
    <row r="36" spans="2:17" ht="16">
      <c r="B36" s="18">
        <f t="shared" si="1"/>
        <v>28</v>
      </c>
      <c r="C36" s="18"/>
      <c r="D36" s="58"/>
      <c r="E36" s="59"/>
      <c r="F36" s="59"/>
      <c r="G36" s="59"/>
      <c r="H36" s="59"/>
      <c r="I36" s="60"/>
      <c r="J36" s="19"/>
      <c r="K36" s="19"/>
      <c r="L36" s="19"/>
      <c r="M36" s="19"/>
      <c r="N36" s="19"/>
      <c r="O36" s="19"/>
      <c r="P36" s="19"/>
      <c r="Q36" s="14"/>
    </row>
    <row r="37" spans="2:17" ht="16">
      <c r="B37" s="18">
        <f t="shared" si="1"/>
        <v>29</v>
      </c>
      <c r="C37" s="18"/>
      <c r="D37" s="58"/>
      <c r="E37" s="59"/>
      <c r="F37" s="59"/>
      <c r="G37" s="59"/>
      <c r="H37" s="59"/>
      <c r="I37" s="60"/>
      <c r="J37" s="19"/>
      <c r="K37" s="19"/>
      <c r="L37" s="19"/>
      <c r="M37" s="19"/>
      <c r="N37" s="19"/>
      <c r="O37" s="19"/>
      <c r="P37" s="19"/>
      <c r="Q37" s="14"/>
    </row>
    <row r="38" spans="2:17" ht="16">
      <c r="B38" s="18">
        <f t="shared" si="1"/>
        <v>30</v>
      </c>
      <c r="C38" s="18"/>
      <c r="D38" s="58"/>
      <c r="E38" s="59"/>
      <c r="F38" s="59"/>
      <c r="G38" s="59"/>
      <c r="H38" s="59"/>
      <c r="I38" s="60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7"/>
      <c r="E39" s="67"/>
      <c r="F39" s="67"/>
      <c r="G39" s="67"/>
      <c r="H39" s="67"/>
      <c r="I39" s="67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7"/>
      <c r="E40" s="67"/>
      <c r="F40" s="67"/>
      <c r="G40" s="67"/>
      <c r="H40" s="67"/>
      <c r="I40" s="67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7"/>
      <c r="E41" s="67"/>
      <c r="F41" s="67"/>
      <c r="G41" s="67"/>
      <c r="H41" s="67"/>
      <c r="I41" s="67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7"/>
      <c r="E42" s="67"/>
      <c r="F42" s="67"/>
      <c r="G42" s="67"/>
      <c r="H42" s="67"/>
      <c r="I42" s="67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7"/>
      <c r="E43" s="67"/>
      <c r="F43" s="67"/>
      <c r="G43" s="67"/>
      <c r="H43" s="67"/>
      <c r="I43" s="67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7"/>
      <c r="E44" s="67"/>
      <c r="F44" s="67"/>
      <c r="G44" s="67"/>
      <c r="H44" s="67"/>
      <c r="I44" s="67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7"/>
      <c r="E45" s="67"/>
      <c r="F45" s="67"/>
      <c r="G45" s="67"/>
      <c r="H45" s="67"/>
      <c r="I45" s="67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7"/>
      <c r="E46" s="67"/>
      <c r="F46" s="67"/>
      <c r="G46" s="67"/>
      <c r="H46" s="67"/>
      <c r="I46" s="67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7"/>
      <c r="E47" s="67"/>
      <c r="F47" s="67"/>
      <c r="G47" s="67"/>
      <c r="H47" s="67"/>
      <c r="I47" s="67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7"/>
      <c r="E48" s="67"/>
      <c r="F48" s="67"/>
      <c r="G48" s="67"/>
      <c r="H48" s="67"/>
      <c r="I48" s="67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7"/>
      <c r="E49" s="67"/>
      <c r="F49" s="67"/>
      <c r="G49" s="67"/>
      <c r="H49" s="67"/>
      <c r="I49" s="67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7"/>
      <c r="E50" s="67"/>
      <c r="F50" s="67"/>
      <c r="G50" s="67"/>
      <c r="H50" s="67"/>
      <c r="I50" s="67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7"/>
      <c r="E51" s="67"/>
      <c r="F51" s="67"/>
      <c r="G51" s="67"/>
      <c r="H51" s="67"/>
      <c r="I51" s="67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7"/>
      <c r="E52" s="67"/>
      <c r="F52" s="67"/>
      <c r="G52" s="67"/>
      <c r="H52" s="67"/>
      <c r="I52" s="67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>
      <c r="C54" s="46"/>
      <c r="D54" s="46"/>
      <c r="E54" s="17"/>
      <c r="H54" s="50" t="s">
        <v>19</v>
      </c>
      <c r="I54" s="50"/>
      <c r="J54" s="23">
        <f>COUNTIF(J9:J53,"&gt;=70")</f>
        <v>12</v>
      </c>
      <c r="K54" s="23">
        <f t="shared" ref="K54:P54" si="2">COUNTIF(K9:K53,"&gt;=70")</f>
        <v>7</v>
      </c>
      <c r="L54" s="23">
        <f t="shared" si="2"/>
        <v>12</v>
      </c>
      <c r="M54" s="23">
        <f t="shared" si="2"/>
        <v>13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46"/>
      <c r="D55" s="46"/>
      <c r="E55" s="21"/>
      <c r="H55" s="51" t="s">
        <v>20</v>
      </c>
      <c r="I55" s="51"/>
      <c r="J55" s="24">
        <f>COUNTIF(J9:J53,"&lt;70")</f>
        <v>2</v>
      </c>
      <c r="K55" s="24">
        <f t="shared" ref="K55:Q55" si="4">COUNTIF(K9:K53,"&lt;70")</f>
        <v>7</v>
      </c>
      <c r="L55" s="24">
        <f t="shared" si="4"/>
        <v>2</v>
      </c>
      <c r="M55" s="24">
        <f t="shared" si="4"/>
        <v>1</v>
      </c>
      <c r="N55" s="24">
        <f t="shared" si="4"/>
        <v>14</v>
      </c>
      <c r="O55" s="24">
        <f t="shared" si="4"/>
        <v>14</v>
      </c>
      <c r="P55" s="24">
        <f t="shared" si="4"/>
        <v>14</v>
      </c>
      <c r="Q55" s="24">
        <f t="shared" si="4"/>
        <v>14</v>
      </c>
    </row>
    <row r="56" spans="2:17">
      <c r="C56" s="46"/>
      <c r="D56" s="46"/>
      <c r="E56" s="46"/>
      <c r="H56" s="51" t="s">
        <v>21</v>
      </c>
      <c r="I56" s="51"/>
      <c r="J56" s="24">
        <f>COUNT(J9:J53)</f>
        <v>14</v>
      </c>
      <c r="K56" s="24">
        <f t="shared" ref="K56:Q56" si="5">COUNT(K9:K53)</f>
        <v>14</v>
      </c>
      <c r="L56" s="24">
        <f t="shared" si="5"/>
        <v>14</v>
      </c>
      <c r="M56" s="24">
        <f t="shared" si="5"/>
        <v>14</v>
      </c>
      <c r="N56" s="24">
        <f t="shared" si="5"/>
        <v>14</v>
      </c>
      <c r="O56" s="24">
        <f t="shared" si="5"/>
        <v>14</v>
      </c>
      <c r="P56" s="24">
        <f t="shared" si="5"/>
        <v>14</v>
      </c>
      <c r="Q56" s="24">
        <f t="shared" si="5"/>
        <v>14</v>
      </c>
    </row>
    <row r="57" spans="2:17">
      <c r="C57" s="46"/>
      <c r="D57" s="46"/>
      <c r="E57" s="17"/>
      <c r="F57" s="12"/>
      <c r="H57" s="52" t="s">
        <v>16</v>
      </c>
      <c r="I57" s="52"/>
      <c r="J57" s="25">
        <f>J54/J56</f>
        <v>0.8571428571428571</v>
      </c>
      <c r="K57" s="26">
        <f t="shared" ref="K57:Q57" si="6">K54/K56</f>
        <v>0.5</v>
      </c>
      <c r="L57" s="26">
        <f t="shared" si="6"/>
        <v>0.8571428571428571</v>
      </c>
      <c r="M57" s="26">
        <f t="shared" si="6"/>
        <v>0.9285714285714286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46"/>
      <c r="D58" s="46"/>
      <c r="E58" s="17"/>
      <c r="F58" s="12"/>
      <c r="H58" s="52" t="s">
        <v>17</v>
      </c>
      <c r="I58" s="52"/>
      <c r="J58" s="25">
        <f>J55/J56</f>
        <v>0.14285714285714285</v>
      </c>
      <c r="K58" s="25">
        <f t="shared" ref="K58:Q58" si="7">K55/K56</f>
        <v>0.5</v>
      </c>
      <c r="L58" s="26">
        <f t="shared" si="7"/>
        <v>0.14285714285714285</v>
      </c>
      <c r="M58" s="26">
        <f t="shared" si="7"/>
        <v>7.1428571428571425E-2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46"/>
      <c r="D59" s="46"/>
      <c r="E59" s="21"/>
      <c r="F59" s="12"/>
    </row>
    <row r="60" spans="2:17">
      <c r="C60" s="17"/>
      <c r="D60" s="17"/>
      <c r="E60" s="21"/>
      <c r="F60" s="12"/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workbookViewId="0">
      <selection activeCell="M28" sqref="M2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>
      <c r="C4" t="s">
        <v>0</v>
      </c>
      <c r="D4" s="54" t="s">
        <v>86</v>
      </c>
      <c r="E4" s="54"/>
      <c r="F4" s="54"/>
      <c r="G4" s="54"/>
      <c r="I4" t="s">
        <v>1</v>
      </c>
      <c r="J4" s="55" t="s">
        <v>87</v>
      </c>
      <c r="K4" s="55"/>
      <c r="M4" t="s">
        <v>2</v>
      </c>
      <c r="N4" s="56"/>
      <c r="O4" s="56"/>
    </row>
    <row r="5" spans="2:18" ht="6.75" customHeight="1">
      <c r="D5" s="6"/>
      <c r="E5" s="6"/>
      <c r="F5" s="6"/>
      <c r="G5" s="6"/>
    </row>
    <row r="6" spans="2:18">
      <c r="C6" t="s">
        <v>3</v>
      </c>
      <c r="D6" s="55" t="s">
        <v>57</v>
      </c>
      <c r="E6" s="55"/>
      <c r="F6" s="55"/>
      <c r="G6" s="55"/>
      <c r="I6" s="47" t="s">
        <v>22</v>
      </c>
      <c r="J6" s="47"/>
      <c r="K6" s="48" t="s">
        <v>56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29" t="s">
        <v>90</v>
      </c>
      <c r="D9" s="58" t="s">
        <v>111</v>
      </c>
      <c r="E9" s="59"/>
      <c r="F9" s="59"/>
      <c r="G9" s="59"/>
      <c r="H9" s="59"/>
      <c r="I9" s="60"/>
      <c r="J9" s="37">
        <v>70</v>
      </c>
      <c r="K9" s="38">
        <v>95</v>
      </c>
      <c r="L9" s="43">
        <v>70</v>
      </c>
      <c r="M9" s="39">
        <v>0</v>
      </c>
      <c r="N9" s="19">
        <v>0</v>
      </c>
      <c r="O9" s="19">
        <v>0</v>
      </c>
      <c r="P9" s="19">
        <v>0</v>
      </c>
      <c r="Q9" s="14">
        <f>SUM(J9:P9)/7</f>
        <v>33.571428571428569</v>
      </c>
    </row>
    <row r="10" spans="2:18" ht="16">
      <c r="B10" s="18">
        <f>B9+1</f>
        <v>2</v>
      </c>
      <c r="C10" s="29" t="s">
        <v>91</v>
      </c>
      <c r="D10" s="58" t="s">
        <v>112</v>
      </c>
      <c r="E10" s="59"/>
      <c r="F10" s="59"/>
      <c r="G10" s="59"/>
      <c r="H10" s="59"/>
      <c r="I10" s="60"/>
      <c r="J10" s="37">
        <v>94</v>
      </c>
      <c r="K10" s="38">
        <v>77</v>
      </c>
      <c r="L10" s="43">
        <v>92</v>
      </c>
      <c r="M10" s="44">
        <v>92.5</v>
      </c>
      <c r="N10" s="19">
        <v>0</v>
      </c>
      <c r="O10" s="19">
        <v>0</v>
      </c>
      <c r="P10" s="19">
        <v>0</v>
      </c>
      <c r="Q10" s="14">
        <f t="shared" ref="Q10:Q22" si="0">SUM(J10:P10)/7</f>
        <v>50.785714285714285</v>
      </c>
    </row>
    <row r="11" spans="2:18" ht="16">
      <c r="B11" s="18">
        <f t="shared" ref="B11:B53" si="1">B10+1</f>
        <v>3</v>
      </c>
      <c r="C11" s="29" t="s">
        <v>92</v>
      </c>
      <c r="D11" s="58" t="s">
        <v>113</v>
      </c>
      <c r="E11" s="59"/>
      <c r="F11" s="59"/>
      <c r="G11" s="59"/>
      <c r="H11" s="59"/>
      <c r="I11" s="60"/>
      <c r="J11" s="36">
        <v>0</v>
      </c>
      <c r="K11" s="38">
        <v>90</v>
      </c>
      <c r="L11" s="43">
        <v>70</v>
      </c>
      <c r="M11" s="39">
        <v>0</v>
      </c>
      <c r="N11" s="19">
        <v>0</v>
      </c>
      <c r="O11" s="19">
        <v>0</v>
      </c>
      <c r="P11" s="19">
        <v>0</v>
      </c>
      <c r="Q11" s="14">
        <f t="shared" si="0"/>
        <v>22.857142857142858</v>
      </c>
    </row>
    <row r="12" spans="2:18" ht="16">
      <c r="B12" s="18">
        <f t="shared" si="1"/>
        <v>4</v>
      </c>
      <c r="C12" s="29" t="s">
        <v>93</v>
      </c>
      <c r="D12" s="58" t="s">
        <v>114</v>
      </c>
      <c r="E12" s="59"/>
      <c r="F12" s="59"/>
      <c r="G12" s="59"/>
      <c r="H12" s="59"/>
      <c r="I12" s="60"/>
      <c r="J12" s="37">
        <v>93</v>
      </c>
      <c r="K12" s="38">
        <v>75</v>
      </c>
      <c r="L12" s="43">
        <v>91</v>
      </c>
      <c r="M12" s="44">
        <v>88.5</v>
      </c>
      <c r="N12" s="19">
        <v>0</v>
      </c>
      <c r="O12" s="19">
        <v>0</v>
      </c>
      <c r="P12" s="19">
        <v>0</v>
      </c>
      <c r="Q12" s="14">
        <f t="shared" si="0"/>
        <v>49.642857142857146</v>
      </c>
    </row>
    <row r="13" spans="2:18" ht="16">
      <c r="B13" s="18">
        <f t="shared" si="1"/>
        <v>5</v>
      </c>
      <c r="C13" s="29" t="s">
        <v>94</v>
      </c>
      <c r="D13" s="58" t="s">
        <v>115</v>
      </c>
      <c r="E13" s="59"/>
      <c r="F13" s="59"/>
      <c r="G13" s="59"/>
      <c r="H13" s="59"/>
      <c r="I13" s="60"/>
      <c r="J13" s="36">
        <v>0</v>
      </c>
      <c r="K13" s="38">
        <v>75</v>
      </c>
      <c r="L13" s="41">
        <v>0</v>
      </c>
      <c r="M13" s="39">
        <v>0</v>
      </c>
      <c r="N13" s="19">
        <v>0</v>
      </c>
      <c r="O13" s="19">
        <v>0</v>
      </c>
      <c r="P13" s="19">
        <v>0</v>
      </c>
      <c r="Q13" s="14">
        <f t="shared" si="0"/>
        <v>10.714285714285714</v>
      </c>
    </row>
    <row r="14" spans="2:18" ht="16">
      <c r="B14" s="18">
        <f t="shared" si="1"/>
        <v>6</v>
      </c>
      <c r="C14" s="29" t="s">
        <v>95</v>
      </c>
      <c r="D14" s="58" t="s">
        <v>116</v>
      </c>
      <c r="E14" s="59"/>
      <c r="F14" s="59"/>
      <c r="G14" s="59"/>
      <c r="H14" s="59"/>
      <c r="I14" s="60"/>
      <c r="J14" s="37">
        <v>79.5</v>
      </c>
      <c r="K14" s="39">
        <v>0</v>
      </c>
      <c r="L14" s="43">
        <v>72</v>
      </c>
      <c r="M14" s="44">
        <v>92.5</v>
      </c>
      <c r="N14" s="19">
        <v>0</v>
      </c>
      <c r="O14" s="19">
        <v>0</v>
      </c>
      <c r="P14" s="19">
        <v>0</v>
      </c>
      <c r="Q14" s="14">
        <f t="shared" si="0"/>
        <v>34.857142857142854</v>
      </c>
    </row>
    <row r="15" spans="2:18" ht="16">
      <c r="B15" s="18">
        <f t="shared" si="1"/>
        <v>7</v>
      </c>
      <c r="C15" s="29" t="s">
        <v>96</v>
      </c>
      <c r="D15" s="58" t="s">
        <v>117</v>
      </c>
      <c r="E15" s="59"/>
      <c r="F15" s="59"/>
      <c r="G15" s="59"/>
      <c r="H15" s="59"/>
      <c r="I15" s="60"/>
      <c r="J15" s="37">
        <v>98</v>
      </c>
      <c r="K15" s="38">
        <v>95</v>
      </c>
      <c r="L15" s="43">
        <v>93</v>
      </c>
      <c r="M15" s="44">
        <v>88.5</v>
      </c>
      <c r="N15" s="19">
        <v>0</v>
      </c>
      <c r="O15" s="19">
        <v>0</v>
      </c>
      <c r="P15" s="19">
        <v>0</v>
      </c>
      <c r="Q15" s="14">
        <f t="shared" si="0"/>
        <v>53.5</v>
      </c>
    </row>
    <row r="16" spans="2:18" ht="16">
      <c r="B16" s="18">
        <f t="shared" si="1"/>
        <v>8</v>
      </c>
      <c r="C16" s="29" t="s">
        <v>97</v>
      </c>
      <c r="D16" s="58" t="s">
        <v>118</v>
      </c>
      <c r="E16" s="59"/>
      <c r="F16" s="59"/>
      <c r="G16" s="59"/>
      <c r="H16" s="59"/>
      <c r="I16" s="60"/>
      <c r="J16" s="37">
        <v>70</v>
      </c>
      <c r="K16" s="38">
        <v>73</v>
      </c>
      <c r="L16" s="41">
        <v>0</v>
      </c>
      <c r="M16" s="39">
        <v>0</v>
      </c>
      <c r="N16" s="19">
        <v>0</v>
      </c>
      <c r="O16" s="19">
        <v>0</v>
      </c>
      <c r="P16" s="19">
        <v>0</v>
      </c>
      <c r="Q16" s="14">
        <f t="shared" si="0"/>
        <v>20.428571428571427</v>
      </c>
    </row>
    <row r="17" spans="2:17" ht="16">
      <c r="B17" s="18">
        <f t="shared" si="1"/>
        <v>9</v>
      </c>
      <c r="C17" s="29" t="s">
        <v>98</v>
      </c>
      <c r="D17" s="58" t="s">
        <v>119</v>
      </c>
      <c r="E17" s="59"/>
      <c r="F17" s="59"/>
      <c r="G17" s="59"/>
      <c r="H17" s="59"/>
      <c r="I17" s="60"/>
      <c r="J17" s="37">
        <v>98</v>
      </c>
      <c r="K17" s="38">
        <v>95</v>
      </c>
      <c r="L17" s="43">
        <v>93</v>
      </c>
      <c r="M17" s="44">
        <v>88.5</v>
      </c>
      <c r="N17" s="19">
        <v>0</v>
      </c>
      <c r="O17" s="19">
        <v>0</v>
      </c>
      <c r="P17" s="19">
        <v>0</v>
      </c>
      <c r="Q17" s="14">
        <f t="shared" si="0"/>
        <v>53.5</v>
      </c>
    </row>
    <row r="18" spans="2:17" ht="16">
      <c r="B18" s="18">
        <f t="shared" si="1"/>
        <v>10</v>
      </c>
      <c r="C18" s="29" t="s">
        <v>99</v>
      </c>
      <c r="D18" s="58" t="s">
        <v>120</v>
      </c>
      <c r="E18" s="59"/>
      <c r="F18" s="59"/>
      <c r="G18" s="59"/>
      <c r="H18" s="59"/>
      <c r="I18" s="60"/>
      <c r="J18" s="36">
        <v>0</v>
      </c>
      <c r="K18" s="38">
        <v>98</v>
      </c>
      <c r="L18" s="43">
        <v>85</v>
      </c>
      <c r="M18" s="44">
        <v>93</v>
      </c>
      <c r="N18" s="19">
        <v>0</v>
      </c>
      <c r="O18" s="19">
        <v>0</v>
      </c>
      <c r="P18" s="19">
        <v>0</v>
      </c>
      <c r="Q18" s="14">
        <f t="shared" si="0"/>
        <v>39.428571428571431</v>
      </c>
    </row>
    <row r="19" spans="2:17" ht="16">
      <c r="B19" s="18">
        <f t="shared" si="1"/>
        <v>11</v>
      </c>
      <c r="C19" s="29" t="s">
        <v>100</v>
      </c>
      <c r="D19" s="72" t="s">
        <v>121</v>
      </c>
      <c r="E19" s="73"/>
      <c r="F19" s="73"/>
      <c r="G19" s="73"/>
      <c r="H19" s="73"/>
      <c r="I19" s="74"/>
      <c r="J19" s="37">
        <v>98</v>
      </c>
      <c r="K19" s="38">
        <v>95</v>
      </c>
      <c r="L19" s="43">
        <v>93</v>
      </c>
      <c r="M19" s="44">
        <v>88.5</v>
      </c>
      <c r="N19" s="19">
        <v>0</v>
      </c>
      <c r="O19" s="19">
        <v>0</v>
      </c>
      <c r="P19" s="19">
        <v>0</v>
      </c>
      <c r="Q19" s="14">
        <f t="shared" si="0"/>
        <v>53.5</v>
      </c>
    </row>
    <row r="20" spans="2:17" ht="16">
      <c r="B20" s="18">
        <f t="shared" si="1"/>
        <v>12</v>
      </c>
      <c r="C20" s="29" t="s">
        <v>101</v>
      </c>
      <c r="D20" s="58" t="s">
        <v>122</v>
      </c>
      <c r="E20" s="59"/>
      <c r="F20" s="59"/>
      <c r="G20" s="59"/>
      <c r="H20" s="59"/>
      <c r="I20" s="60"/>
      <c r="J20" s="37">
        <v>99</v>
      </c>
      <c r="K20" s="38">
        <v>97</v>
      </c>
      <c r="L20" s="43">
        <v>92</v>
      </c>
      <c r="M20" s="44">
        <v>95</v>
      </c>
      <c r="N20" s="19">
        <v>0</v>
      </c>
      <c r="O20" s="19">
        <v>0</v>
      </c>
      <c r="P20" s="19">
        <v>0</v>
      </c>
      <c r="Q20" s="14">
        <f t="shared" si="0"/>
        <v>54.714285714285715</v>
      </c>
    </row>
    <row r="21" spans="2:17" ht="16">
      <c r="B21" s="18">
        <f t="shared" si="1"/>
        <v>13</v>
      </c>
      <c r="C21" s="29" t="s">
        <v>102</v>
      </c>
      <c r="D21" s="58" t="s">
        <v>123</v>
      </c>
      <c r="E21" s="59"/>
      <c r="F21" s="59"/>
      <c r="G21" s="59"/>
      <c r="H21" s="59"/>
      <c r="I21" s="60"/>
      <c r="J21" s="36">
        <v>0</v>
      </c>
      <c r="K21" s="38">
        <v>78</v>
      </c>
      <c r="L21" s="43">
        <v>83</v>
      </c>
      <c r="M21" s="44">
        <v>94</v>
      </c>
      <c r="N21" s="19">
        <v>0</v>
      </c>
      <c r="O21" s="19">
        <v>0</v>
      </c>
      <c r="P21" s="19">
        <v>0</v>
      </c>
      <c r="Q21" s="14">
        <f t="shared" si="0"/>
        <v>36.428571428571431</v>
      </c>
    </row>
    <row r="22" spans="2:17" ht="16">
      <c r="B22" s="18">
        <f t="shared" si="1"/>
        <v>14</v>
      </c>
      <c r="C22" s="29" t="s">
        <v>103</v>
      </c>
      <c r="D22" s="58" t="s">
        <v>124</v>
      </c>
      <c r="E22" s="59"/>
      <c r="F22" s="59"/>
      <c r="G22" s="59"/>
      <c r="H22" s="59"/>
      <c r="I22" s="60"/>
      <c r="J22" s="37">
        <v>98</v>
      </c>
      <c r="K22" s="38">
        <v>95</v>
      </c>
      <c r="L22" s="43">
        <v>93</v>
      </c>
      <c r="M22" s="44">
        <v>88.5</v>
      </c>
      <c r="N22" s="19">
        <v>0</v>
      </c>
      <c r="O22" s="19">
        <v>0</v>
      </c>
      <c r="P22" s="19">
        <v>0</v>
      </c>
      <c r="Q22" s="14">
        <f t="shared" si="0"/>
        <v>53.5</v>
      </c>
    </row>
    <row r="23" spans="2:17" ht="16">
      <c r="B23" s="18">
        <f t="shared" si="1"/>
        <v>15</v>
      </c>
      <c r="C23" s="29" t="s">
        <v>104</v>
      </c>
      <c r="D23" s="58" t="s">
        <v>125</v>
      </c>
      <c r="E23" s="59"/>
      <c r="F23" s="59"/>
      <c r="G23" s="59"/>
      <c r="H23" s="59"/>
      <c r="I23" s="60"/>
      <c r="J23" s="36">
        <v>0</v>
      </c>
      <c r="K23" s="38">
        <v>78</v>
      </c>
      <c r="L23" s="43">
        <v>70</v>
      </c>
      <c r="M23" s="44">
        <v>90.5</v>
      </c>
      <c r="N23" s="28">
        <v>0</v>
      </c>
      <c r="O23" s="28">
        <v>0</v>
      </c>
      <c r="P23" s="28">
        <v>0</v>
      </c>
      <c r="Q23" s="14">
        <f t="shared" ref="Q23:Q29" si="2">SUM(J23:P23)/7</f>
        <v>34.071428571428569</v>
      </c>
    </row>
    <row r="24" spans="2:17" ht="16">
      <c r="B24" s="18">
        <f t="shared" si="1"/>
        <v>16</v>
      </c>
      <c r="C24" s="29" t="s">
        <v>105</v>
      </c>
      <c r="D24" s="58" t="s">
        <v>126</v>
      </c>
      <c r="E24" s="59"/>
      <c r="F24" s="59"/>
      <c r="G24" s="59"/>
      <c r="H24" s="59"/>
      <c r="I24" s="60"/>
      <c r="J24" s="37">
        <v>94</v>
      </c>
      <c r="K24" s="38">
        <v>87</v>
      </c>
      <c r="L24" s="43">
        <v>92</v>
      </c>
      <c r="M24" s="44">
        <v>95</v>
      </c>
      <c r="N24" s="28">
        <v>0</v>
      </c>
      <c r="O24" s="28">
        <v>0</v>
      </c>
      <c r="P24" s="28">
        <v>0</v>
      </c>
      <c r="Q24" s="14">
        <f t="shared" si="2"/>
        <v>52.571428571428569</v>
      </c>
    </row>
    <row r="25" spans="2:17" ht="16">
      <c r="B25" s="18">
        <f t="shared" si="1"/>
        <v>17</v>
      </c>
      <c r="C25" s="29" t="s">
        <v>106</v>
      </c>
      <c r="D25" s="58" t="s">
        <v>127</v>
      </c>
      <c r="E25" s="59"/>
      <c r="F25" s="59"/>
      <c r="G25" s="59"/>
      <c r="H25" s="59"/>
      <c r="I25" s="60"/>
      <c r="J25" s="37">
        <v>99</v>
      </c>
      <c r="K25" s="38">
        <v>97</v>
      </c>
      <c r="L25" s="43">
        <v>92</v>
      </c>
      <c r="M25" s="44">
        <v>92.5</v>
      </c>
      <c r="N25" s="28">
        <v>0</v>
      </c>
      <c r="O25" s="28">
        <v>0</v>
      </c>
      <c r="P25" s="28">
        <v>0</v>
      </c>
      <c r="Q25" s="14">
        <f t="shared" si="2"/>
        <v>54.357142857142854</v>
      </c>
    </row>
    <row r="26" spans="2:17" ht="16">
      <c r="B26" s="18">
        <f t="shared" si="1"/>
        <v>18</v>
      </c>
      <c r="C26" s="29" t="s">
        <v>107</v>
      </c>
      <c r="D26" s="58" t="s">
        <v>128</v>
      </c>
      <c r="E26" s="59"/>
      <c r="F26" s="59"/>
      <c r="G26" s="59"/>
      <c r="H26" s="59"/>
      <c r="I26" s="60"/>
      <c r="J26" s="36">
        <v>0</v>
      </c>
      <c r="K26" s="38">
        <v>78</v>
      </c>
      <c r="L26" s="43">
        <v>65</v>
      </c>
      <c r="M26" s="44">
        <v>90.5</v>
      </c>
      <c r="N26" s="28">
        <v>0</v>
      </c>
      <c r="O26" s="28">
        <v>0</v>
      </c>
      <c r="P26" s="28">
        <v>0</v>
      </c>
      <c r="Q26" s="14">
        <f t="shared" si="2"/>
        <v>33.357142857142854</v>
      </c>
    </row>
    <row r="27" spans="2:17" ht="16">
      <c r="B27" s="18">
        <f t="shared" si="1"/>
        <v>19</v>
      </c>
      <c r="C27" s="29" t="s">
        <v>108</v>
      </c>
      <c r="D27" s="58" t="s">
        <v>129</v>
      </c>
      <c r="E27" s="59"/>
      <c r="F27" s="59"/>
      <c r="G27" s="59"/>
      <c r="H27" s="59"/>
      <c r="I27" s="60"/>
      <c r="J27" s="36">
        <v>0</v>
      </c>
      <c r="K27" s="39">
        <v>0</v>
      </c>
      <c r="L27" s="43">
        <v>70</v>
      </c>
      <c r="M27" s="44">
        <v>70.5</v>
      </c>
      <c r="N27" s="28">
        <v>0</v>
      </c>
      <c r="O27" s="28">
        <v>0</v>
      </c>
      <c r="P27" s="28">
        <v>0</v>
      </c>
      <c r="Q27" s="14">
        <f t="shared" si="2"/>
        <v>20.071428571428573</v>
      </c>
    </row>
    <row r="28" spans="2:17" ht="16">
      <c r="B28" s="18">
        <f t="shared" si="1"/>
        <v>20</v>
      </c>
      <c r="C28" s="29" t="s">
        <v>109</v>
      </c>
      <c r="D28" s="58" t="s">
        <v>130</v>
      </c>
      <c r="E28" s="59"/>
      <c r="F28" s="59"/>
      <c r="G28" s="59"/>
      <c r="H28" s="59"/>
      <c r="I28" s="60"/>
      <c r="J28" s="37">
        <v>70</v>
      </c>
      <c r="K28" s="38">
        <v>93</v>
      </c>
      <c r="L28" s="43">
        <v>70</v>
      </c>
      <c r="M28" s="39">
        <v>0</v>
      </c>
      <c r="N28" s="28">
        <v>0</v>
      </c>
      <c r="O28" s="28">
        <v>0</v>
      </c>
      <c r="P28" s="28">
        <v>0</v>
      </c>
      <c r="Q28" s="14">
        <f t="shared" si="2"/>
        <v>33.285714285714285</v>
      </c>
    </row>
    <row r="29" spans="2:17" ht="16">
      <c r="B29" s="18">
        <f t="shared" si="1"/>
        <v>21</v>
      </c>
      <c r="C29" s="29" t="s">
        <v>110</v>
      </c>
      <c r="D29" s="58" t="s">
        <v>131</v>
      </c>
      <c r="E29" s="59"/>
      <c r="F29" s="59"/>
      <c r="G29" s="59"/>
      <c r="H29" s="59"/>
      <c r="I29" s="60"/>
      <c r="J29" s="37">
        <v>99</v>
      </c>
      <c r="K29" s="38">
        <v>77</v>
      </c>
      <c r="L29" s="43">
        <v>92</v>
      </c>
      <c r="M29" s="44">
        <v>95</v>
      </c>
      <c r="N29" s="28">
        <v>0</v>
      </c>
      <c r="O29" s="28">
        <v>0</v>
      </c>
      <c r="P29" s="28">
        <v>0</v>
      </c>
      <c r="Q29" s="14">
        <f t="shared" si="2"/>
        <v>51.857142857142854</v>
      </c>
    </row>
    <row r="30" spans="2:17">
      <c r="B30" s="18">
        <f t="shared" si="1"/>
        <v>22</v>
      </c>
      <c r="C30" s="18"/>
      <c r="D30" s="67"/>
      <c r="E30" s="67"/>
      <c r="F30" s="67"/>
      <c r="G30" s="67"/>
      <c r="H30" s="67"/>
      <c r="I30" s="67"/>
      <c r="J30" s="19"/>
      <c r="K30" s="19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67"/>
      <c r="E31" s="67"/>
      <c r="F31" s="67"/>
      <c r="G31" s="67"/>
      <c r="H31" s="67"/>
      <c r="I31" s="67"/>
      <c r="J31" s="19"/>
      <c r="K31" s="19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67"/>
      <c r="E32" s="67"/>
      <c r="F32" s="67"/>
      <c r="G32" s="67"/>
      <c r="H32" s="67"/>
      <c r="I32" s="67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67"/>
      <c r="E33" s="67"/>
      <c r="F33" s="67"/>
      <c r="G33" s="67"/>
      <c r="H33" s="67"/>
      <c r="I33" s="67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67"/>
      <c r="E34" s="67"/>
      <c r="F34" s="67"/>
      <c r="G34" s="67"/>
      <c r="H34" s="67"/>
      <c r="I34" s="67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67"/>
      <c r="E35" s="67"/>
      <c r="F35" s="67"/>
      <c r="G35" s="67"/>
      <c r="H35" s="67"/>
      <c r="I35" s="67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67"/>
      <c r="E36" s="67"/>
      <c r="F36" s="67"/>
      <c r="G36" s="67"/>
      <c r="H36" s="67"/>
      <c r="I36" s="67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67"/>
      <c r="E37" s="67"/>
      <c r="F37" s="67"/>
      <c r="G37" s="67"/>
      <c r="H37" s="67"/>
      <c r="I37" s="67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7"/>
      <c r="E38" s="67"/>
      <c r="F38" s="67"/>
      <c r="G38" s="67"/>
      <c r="H38" s="67"/>
      <c r="I38" s="67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7"/>
      <c r="E39" s="67"/>
      <c r="F39" s="67"/>
      <c r="G39" s="67"/>
      <c r="H39" s="67"/>
      <c r="I39" s="67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7"/>
      <c r="E40" s="67"/>
      <c r="F40" s="67"/>
      <c r="G40" s="67"/>
      <c r="H40" s="67"/>
      <c r="I40" s="67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7"/>
      <c r="E41" s="67"/>
      <c r="F41" s="67"/>
      <c r="G41" s="67"/>
      <c r="H41" s="67"/>
      <c r="I41" s="67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7"/>
      <c r="E42" s="67"/>
      <c r="F42" s="67"/>
      <c r="G42" s="67"/>
      <c r="H42" s="67"/>
      <c r="I42" s="67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7"/>
      <c r="E43" s="67"/>
      <c r="F43" s="67"/>
      <c r="G43" s="67"/>
      <c r="H43" s="67"/>
      <c r="I43" s="67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7"/>
      <c r="E44" s="67"/>
      <c r="F44" s="67"/>
      <c r="G44" s="67"/>
      <c r="H44" s="67"/>
      <c r="I44" s="67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7"/>
      <c r="E45" s="67"/>
      <c r="F45" s="67"/>
      <c r="G45" s="67"/>
      <c r="H45" s="67"/>
      <c r="I45" s="67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7"/>
      <c r="E46" s="67"/>
      <c r="F46" s="67"/>
      <c r="G46" s="67"/>
      <c r="H46" s="67"/>
      <c r="I46" s="67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7"/>
      <c r="E47" s="67"/>
      <c r="F47" s="67"/>
      <c r="G47" s="67"/>
      <c r="H47" s="67"/>
      <c r="I47" s="67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7"/>
      <c r="E48" s="67"/>
      <c r="F48" s="67"/>
      <c r="G48" s="67"/>
      <c r="H48" s="67"/>
      <c r="I48" s="67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7"/>
      <c r="E49" s="67"/>
      <c r="F49" s="67"/>
      <c r="G49" s="67"/>
      <c r="H49" s="67"/>
      <c r="I49" s="67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7"/>
      <c r="E50" s="67"/>
      <c r="F50" s="67"/>
      <c r="G50" s="67"/>
      <c r="H50" s="67"/>
      <c r="I50" s="67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7"/>
      <c r="E51" s="67"/>
      <c r="F51" s="67"/>
      <c r="G51" s="67"/>
      <c r="H51" s="67"/>
      <c r="I51" s="67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7"/>
      <c r="E52" s="67"/>
      <c r="F52" s="67"/>
      <c r="G52" s="67"/>
      <c r="H52" s="67"/>
      <c r="I52" s="67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>
      <c r="C54" s="46"/>
      <c r="D54" s="46"/>
      <c r="E54" s="17"/>
      <c r="H54" s="50" t="s">
        <v>19</v>
      </c>
      <c r="I54" s="50"/>
      <c r="J54" s="23">
        <f>COUNTIF(J9:J53,"&gt;=70")</f>
        <v>14</v>
      </c>
      <c r="K54" s="23">
        <f t="shared" ref="K54:P54" si="3">COUNTIF(K9:K53,"&gt;=70")</f>
        <v>19</v>
      </c>
      <c r="L54" s="23">
        <f t="shared" si="3"/>
        <v>18</v>
      </c>
      <c r="M54" s="23">
        <f t="shared" si="3"/>
        <v>16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46"/>
      <c r="D55" s="46"/>
      <c r="E55" s="21"/>
      <c r="H55" s="51" t="s">
        <v>20</v>
      </c>
      <c r="I55" s="51"/>
      <c r="J55" s="24">
        <f>COUNTIF(J9:J53,"&lt;70")</f>
        <v>7</v>
      </c>
      <c r="K55" s="24">
        <f t="shared" ref="K55:Q55" si="5">COUNTIF(K9:K53,"&lt;70")</f>
        <v>2</v>
      </c>
      <c r="L55" s="24">
        <f t="shared" si="5"/>
        <v>3</v>
      </c>
      <c r="M55" s="24">
        <f t="shared" si="5"/>
        <v>5</v>
      </c>
      <c r="N55" s="24">
        <f t="shared" si="5"/>
        <v>21</v>
      </c>
      <c r="O55" s="24">
        <f t="shared" si="5"/>
        <v>21</v>
      </c>
      <c r="P55" s="24">
        <f t="shared" si="5"/>
        <v>21</v>
      </c>
      <c r="Q55" s="24">
        <f t="shared" si="5"/>
        <v>21</v>
      </c>
    </row>
    <row r="56" spans="2:17">
      <c r="C56" s="46"/>
      <c r="D56" s="46"/>
      <c r="E56" s="46"/>
      <c r="H56" s="51" t="s">
        <v>21</v>
      </c>
      <c r="I56" s="51"/>
      <c r="J56" s="24">
        <f>COUNT(J9:J53)</f>
        <v>21</v>
      </c>
      <c r="K56" s="24">
        <f t="shared" ref="K56:Q56" si="6">COUNT(K9:K53)</f>
        <v>21</v>
      </c>
      <c r="L56" s="24">
        <f t="shared" si="6"/>
        <v>21</v>
      </c>
      <c r="M56" s="24">
        <f t="shared" si="6"/>
        <v>21</v>
      </c>
      <c r="N56" s="24">
        <f t="shared" si="6"/>
        <v>21</v>
      </c>
      <c r="O56" s="24">
        <f t="shared" si="6"/>
        <v>21</v>
      </c>
      <c r="P56" s="24">
        <f t="shared" si="6"/>
        <v>21</v>
      </c>
      <c r="Q56" s="24">
        <f t="shared" si="6"/>
        <v>21</v>
      </c>
    </row>
    <row r="57" spans="2:17">
      <c r="C57" s="46"/>
      <c r="D57" s="46"/>
      <c r="E57" s="17"/>
      <c r="F57" s="12"/>
      <c r="H57" s="52" t="s">
        <v>16</v>
      </c>
      <c r="I57" s="52"/>
      <c r="J57" s="25">
        <f>J54/J56</f>
        <v>0.66666666666666663</v>
      </c>
      <c r="K57" s="26">
        <f t="shared" ref="K57:Q57" si="7">K54/K56</f>
        <v>0.90476190476190477</v>
      </c>
      <c r="L57" s="26">
        <f t="shared" si="7"/>
        <v>0.8571428571428571</v>
      </c>
      <c r="M57" s="26">
        <f t="shared" si="7"/>
        <v>0.76190476190476186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46"/>
      <c r="D58" s="46"/>
      <c r="E58" s="17"/>
      <c r="F58" s="12"/>
      <c r="H58" s="52" t="s">
        <v>17</v>
      </c>
      <c r="I58" s="52"/>
      <c r="J58" s="25">
        <f>J55/J56</f>
        <v>0.33333333333333331</v>
      </c>
      <c r="K58" s="25">
        <f t="shared" ref="K58:Q58" si="8">K55/K56</f>
        <v>9.5238095238095233E-2</v>
      </c>
      <c r="L58" s="26">
        <f t="shared" si="8"/>
        <v>0.14285714285714285</v>
      </c>
      <c r="M58" s="26">
        <f t="shared" si="8"/>
        <v>0.23809523809523808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46"/>
      <c r="D59" s="46"/>
      <c r="E59" s="21"/>
      <c r="F59" s="12"/>
    </row>
    <row r="60" spans="2:17">
      <c r="C60" s="17"/>
      <c r="D60" s="17"/>
      <c r="E60" s="21"/>
      <c r="F60" s="12"/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5:I15"/>
    <mergeCell ref="D16:I16"/>
    <mergeCell ref="D17:I17"/>
    <mergeCell ref="D25:I25"/>
    <mergeCell ref="D18:I18"/>
    <mergeCell ref="D19:I19"/>
    <mergeCell ref="D20:I20"/>
    <mergeCell ref="D21:I21"/>
    <mergeCell ref="D22:I22"/>
    <mergeCell ref="D23:I23"/>
    <mergeCell ref="D24:I24"/>
    <mergeCell ref="D11:I11"/>
    <mergeCell ref="D12:I12"/>
    <mergeCell ref="D13:I13"/>
    <mergeCell ref="D8:I8"/>
    <mergeCell ref="D14:I14"/>
    <mergeCell ref="D6:G6"/>
    <mergeCell ref="I6:J6"/>
    <mergeCell ref="K6:P6"/>
    <mergeCell ref="D9:I9"/>
    <mergeCell ref="D10:I10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4" zoomScale="125" zoomScaleNormal="125" zoomScalePageLayoutView="125" workbookViewId="0">
      <selection activeCell="K19" sqref="K1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>
      <c r="C4" t="s">
        <v>0</v>
      </c>
      <c r="D4" s="54" t="s">
        <v>86</v>
      </c>
      <c r="E4" s="54"/>
      <c r="F4" s="54"/>
      <c r="G4" s="54"/>
      <c r="I4" t="s">
        <v>1</v>
      </c>
      <c r="J4" s="55" t="s">
        <v>88</v>
      </c>
      <c r="K4" s="55"/>
      <c r="M4" t="s">
        <v>2</v>
      </c>
      <c r="N4" s="56"/>
      <c r="O4" s="56"/>
    </row>
    <row r="5" spans="2:18" ht="6.75" customHeight="1">
      <c r="D5" s="6"/>
      <c r="E5" s="6"/>
      <c r="F5" s="6"/>
      <c r="G5" s="6"/>
    </row>
    <row r="6" spans="2:18">
      <c r="C6" t="s">
        <v>3</v>
      </c>
      <c r="D6" s="55" t="s">
        <v>57</v>
      </c>
      <c r="E6" s="55"/>
      <c r="F6" s="55"/>
      <c r="G6" s="55"/>
      <c r="I6" s="47" t="s">
        <v>22</v>
      </c>
      <c r="J6" s="47"/>
      <c r="K6" s="48" t="s">
        <v>56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29" t="s">
        <v>132</v>
      </c>
      <c r="D9" s="58" t="s">
        <v>145</v>
      </c>
      <c r="E9" s="59"/>
      <c r="F9" s="59"/>
      <c r="G9" s="59"/>
      <c r="H9" s="59"/>
      <c r="I9" s="60"/>
      <c r="J9" s="40">
        <v>70</v>
      </c>
      <c r="K9" s="42">
        <v>70</v>
      </c>
      <c r="L9" s="43">
        <v>70</v>
      </c>
      <c r="M9" s="44">
        <v>87.5</v>
      </c>
      <c r="N9" s="19">
        <v>0</v>
      </c>
      <c r="O9" s="19">
        <v>0</v>
      </c>
      <c r="P9" s="19">
        <v>0</v>
      </c>
      <c r="Q9" s="14">
        <f>SUM(J9:P9)/7</f>
        <v>42.5</v>
      </c>
    </row>
    <row r="10" spans="2:18" ht="16">
      <c r="B10" s="18">
        <f>B9+1</f>
        <v>2</v>
      </c>
      <c r="C10" s="29" t="s">
        <v>133</v>
      </c>
      <c r="D10" s="58" t="s">
        <v>146</v>
      </c>
      <c r="E10" s="59"/>
      <c r="F10" s="59"/>
      <c r="G10" s="59"/>
      <c r="H10" s="59"/>
      <c r="I10" s="60"/>
      <c r="J10" s="41">
        <v>0</v>
      </c>
      <c r="K10" s="42">
        <v>78</v>
      </c>
      <c r="L10" s="43">
        <v>70</v>
      </c>
      <c r="M10" s="44">
        <v>72.5</v>
      </c>
      <c r="N10" s="19">
        <v>0</v>
      </c>
      <c r="O10" s="19">
        <v>0</v>
      </c>
      <c r="P10" s="19">
        <v>0</v>
      </c>
      <c r="Q10" s="14">
        <f t="shared" ref="Q10:Q21" si="0">SUM(J10:P10)/7</f>
        <v>31.5</v>
      </c>
    </row>
    <row r="11" spans="2:18" ht="16">
      <c r="B11" s="18">
        <f t="shared" ref="B11:B53" si="1">B10+1</f>
        <v>3</v>
      </c>
      <c r="C11" s="29" t="s">
        <v>134</v>
      </c>
      <c r="D11" s="58" t="s">
        <v>147</v>
      </c>
      <c r="E11" s="59"/>
      <c r="F11" s="59"/>
      <c r="G11" s="59"/>
      <c r="H11" s="59"/>
      <c r="I11" s="60"/>
      <c r="J11" s="40">
        <v>100</v>
      </c>
      <c r="K11" s="42">
        <v>86</v>
      </c>
      <c r="L11" s="43">
        <v>100</v>
      </c>
      <c r="M11" s="44">
        <v>100</v>
      </c>
      <c r="N11" s="19">
        <v>0</v>
      </c>
      <c r="O11" s="19">
        <v>0</v>
      </c>
      <c r="P11" s="19">
        <v>0</v>
      </c>
      <c r="Q11" s="14">
        <f t="shared" si="0"/>
        <v>55.142857142857146</v>
      </c>
    </row>
    <row r="12" spans="2:18" ht="16">
      <c r="B12" s="18">
        <f t="shared" si="1"/>
        <v>4</v>
      </c>
      <c r="C12" s="29" t="s">
        <v>135</v>
      </c>
      <c r="D12" s="58" t="s">
        <v>148</v>
      </c>
      <c r="E12" s="59"/>
      <c r="F12" s="59"/>
      <c r="G12" s="59"/>
      <c r="H12" s="59"/>
      <c r="I12" s="60"/>
      <c r="J12" s="41">
        <v>0</v>
      </c>
      <c r="K12" s="42">
        <v>88</v>
      </c>
      <c r="L12" s="43">
        <v>70</v>
      </c>
      <c r="M12" s="44">
        <v>97.5</v>
      </c>
      <c r="N12" s="19">
        <v>0</v>
      </c>
      <c r="O12" s="19">
        <v>0</v>
      </c>
      <c r="P12" s="19">
        <v>0</v>
      </c>
      <c r="Q12" s="14">
        <f t="shared" si="0"/>
        <v>36.5</v>
      </c>
    </row>
    <row r="13" spans="2:18" ht="16">
      <c r="B13" s="18">
        <f t="shared" si="1"/>
        <v>5</v>
      </c>
      <c r="C13" s="29" t="s">
        <v>136</v>
      </c>
      <c r="D13" s="58" t="s">
        <v>149</v>
      </c>
      <c r="E13" s="59"/>
      <c r="F13" s="59"/>
      <c r="G13" s="59"/>
      <c r="H13" s="59"/>
      <c r="I13" s="60"/>
      <c r="J13" s="40">
        <v>95</v>
      </c>
      <c r="K13" s="42">
        <v>96</v>
      </c>
      <c r="L13" s="43">
        <v>100</v>
      </c>
      <c r="M13" s="44">
        <v>100</v>
      </c>
      <c r="N13" s="19">
        <v>0</v>
      </c>
      <c r="O13" s="19">
        <v>0</v>
      </c>
      <c r="P13" s="19">
        <v>0</v>
      </c>
      <c r="Q13" s="14">
        <f t="shared" si="0"/>
        <v>55.857142857142854</v>
      </c>
    </row>
    <row r="14" spans="2:18" ht="16">
      <c r="B14" s="18">
        <f t="shared" si="1"/>
        <v>6</v>
      </c>
      <c r="C14" s="29" t="s">
        <v>137</v>
      </c>
      <c r="D14" s="58" t="s">
        <v>150</v>
      </c>
      <c r="E14" s="59"/>
      <c r="F14" s="59"/>
      <c r="G14" s="59"/>
      <c r="H14" s="59"/>
      <c r="I14" s="60"/>
      <c r="J14" s="41">
        <v>0</v>
      </c>
      <c r="K14" s="42">
        <v>70</v>
      </c>
      <c r="L14" s="43">
        <v>70</v>
      </c>
      <c r="M14" s="44">
        <v>72.5</v>
      </c>
      <c r="N14" s="19">
        <v>0</v>
      </c>
      <c r="O14" s="19">
        <v>0</v>
      </c>
      <c r="P14" s="19">
        <v>0</v>
      </c>
      <c r="Q14" s="14">
        <f t="shared" si="0"/>
        <v>30.357142857142858</v>
      </c>
    </row>
    <row r="15" spans="2:18" ht="16">
      <c r="B15" s="18">
        <f t="shared" si="1"/>
        <v>7</v>
      </c>
      <c r="C15" s="29" t="s">
        <v>138</v>
      </c>
      <c r="D15" s="58" t="s">
        <v>151</v>
      </c>
      <c r="E15" s="59"/>
      <c r="F15" s="59"/>
      <c r="G15" s="59"/>
      <c r="H15" s="59"/>
      <c r="I15" s="60"/>
      <c r="J15" s="40">
        <v>70</v>
      </c>
      <c r="K15" s="42">
        <v>88</v>
      </c>
      <c r="L15" s="43">
        <v>70</v>
      </c>
      <c r="M15" s="44">
        <v>97.5</v>
      </c>
      <c r="N15" s="19">
        <v>0</v>
      </c>
      <c r="O15" s="19">
        <v>0</v>
      </c>
      <c r="P15" s="19">
        <v>0</v>
      </c>
      <c r="Q15" s="14">
        <f t="shared" si="0"/>
        <v>46.5</v>
      </c>
    </row>
    <row r="16" spans="2:18" ht="16">
      <c r="B16" s="18">
        <f t="shared" si="1"/>
        <v>8</v>
      </c>
      <c r="C16" s="29" t="s">
        <v>139</v>
      </c>
      <c r="D16" s="58" t="s">
        <v>152</v>
      </c>
      <c r="E16" s="59"/>
      <c r="F16" s="59"/>
      <c r="G16" s="59"/>
      <c r="H16" s="59"/>
      <c r="I16" s="60"/>
      <c r="J16" s="40">
        <v>70</v>
      </c>
      <c r="K16" s="42">
        <v>88</v>
      </c>
      <c r="L16" s="43">
        <v>70</v>
      </c>
      <c r="M16" s="44">
        <v>72.5</v>
      </c>
      <c r="N16" s="19">
        <v>0</v>
      </c>
      <c r="O16" s="19">
        <v>0</v>
      </c>
      <c r="P16" s="19">
        <v>0</v>
      </c>
      <c r="Q16" s="14">
        <f t="shared" si="0"/>
        <v>42.928571428571431</v>
      </c>
    </row>
    <row r="17" spans="2:17" ht="16">
      <c r="B17" s="18">
        <f t="shared" si="1"/>
        <v>9</v>
      </c>
      <c r="C17" s="29" t="s">
        <v>140</v>
      </c>
      <c r="D17" s="58" t="s">
        <v>153</v>
      </c>
      <c r="E17" s="59"/>
      <c r="F17" s="59"/>
      <c r="G17" s="59"/>
      <c r="H17" s="59"/>
      <c r="I17" s="60"/>
      <c r="J17" s="40">
        <v>100</v>
      </c>
      <c r="K17" s="43">
        <v>96</v>
      </c>
      <c r="L17" s="43">
        <v>100</v>
      </c>
      <c r="M17" s="44">
        <v>100</v>
      </c>
      <c r="N17" s="19">
        <v>0</v>
      </c>
      <c r="O17" s="19">
        <v>0</v>
      </c>
      <c r="P17" s="19">
        <v>0</v>
      </c>
      <c r="Q17" s="14">
        <f t="shared" si="0"/>
        <v>56.571428571428569</v>
      </c>
    </row>
    <row r="18" spans="2:17" ht="16">
      <c r="B18" s="18">
        <f t="shared" si="1"/>
        <v>10</v>
      </c>
      <c r="C18" s="29" t="s">
        <v>141</v>
      </c>
      <c r="D18" s="72" t="s">
        <v>154</v>
      </c>
      <c r="E18" s="73"/>
      <c r="F18" s="73"/>
      <c r="G18" s="73"/>
      <c r="H18" s="73"/>
      <c r="I18" s="74"/>
      <c r="J18" s="40">
        <v>97</v>
      </c>
      <c r="K18" s="43">
        <v>96</v>
      </c>
      <c r="L18" s="43">
        <v>100</v>
      </c>
      <c r="M18" s="44">
        <v>100</v>
      </c>
      <c r="N18" s="19">
        <v>0</v>
      </c>
      <c r="O18" s="19">
        <v>0</v>
      </c>
      <c r="P18" s="19">
        <v>0</v>
      </c>
      <c r="Q18" s="14">
        <f t="shared" si="0"/>
        <v>56.142857142857146</v>
      </c>
    </row>
    <row r="19" spans="2:17" ht="16">
      <c r="B19" s="18">
        <f t="shared" si="1"/>
        <v>11</v>
      </c>
      <c r="C19" s="29" t="s">
        <v>142</v>
      </c>
      <c r="D19" s="58" t="s">
        <v>155</v>
      </c>
      <c r="E19" s="59"/>
      <c r="F19" s="59"/>
      <c r="G19" s="59"/>
      <c r="H19" s="59"/>
      <c r="I19" s="60"/>
      <c r="J19" s="41">
        <v>0</v>
      </c>
      <c r="K19" s="41">
        <v>0</v>
      </c>
      <c r="L19" s="41">
        <v>0</v>
      </c>
      <c r="M19" s="3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29" t="s">
        <v>143</v>
      </c>
      <c r="D20" s="58" t="s">
        <v>156</v>
      </c>
      <c r="E20" s="59"/>
      <c r="F20" s="59"/>
      <c r="G20" s="59"/>
      <c r="H20" s="59"/>
      <c r="I20" s="60"/>
      <c r="J20" s="40">
        <v>100</v>
      </c>
      <c r="K20" s="43">
        <v>96</v>
      </c>
      <c r="L20" s="43">
        <v>100</v>
      </c>
      <c r="M20" s="44">
        <v>100</v>
      </c>
      <c r="N20" s="19">
        <v>0</v>
      </c>
      <c r="O20" s="19">
        <v>0</v>
      </c>
      <c r="P20" s="19">
        <v>0</v>
      </c>
      <c r="Q20" s="14">
        <f t="shared" si="0"/>
        <v>56.571428571428569</v>
      </c>
    </row>
    <row r="21" spans="2:17" ht="16">
      <c r="B21" s="18">
        <f t="shared" si="1"/>
        <v>13</v>
      </c>
      <c r="C21" s="29" t="s">
        <v>144</v>
      </c>
      <c r="D21" s="58" t="s">
        <v>157</v>
      </c>
      <c r="E21" s="59"/>
      <c r="F21" s="59"/>
      <c r="G21" s="59"/>
      <c r="H21" s="59"/>
      <c r="I21" s="60"/>
      <c r="J21" s="40">
        <v>100</v>
      </c>
      <c r="K21" s="43">
        <v>96</v>
      </c>
      <c r="L21" s="43">
        <v>100</v>
      </c>
      <c r="M21" s="44">
        <v>100</v>
      </c>
      <c r="N21" s="19">
        <v>0</v>
      </c>
      <c r="O21" s="19">
        <v>0</v>
      </c>
      <c r="P21" s="19">
        <v>0</v>
      </c>
      <c r="Q21" s="14">
        <f t="shared" si="0"/>
        <v>56.571428571428569</v>
      </c>
    </row>
    <row r="22" spans="2:17">
      <c r="B22" s="18">
        <f t="shared" si="1"/>
        <v>14</v>
      </c>
      <c r="C22" s="18"/>
      <c r="D22" s="67"/>
      <c r="E22" s="67"/>
      <c r="F22" s="67"/>
      <c r="G22" s="67"/>
      <c r="H22" s="67"/>
      <c r="I22" s="67"/>
      <c r="J22" s="19"/>
      <c r="K22" s="28"/>
      <c r="L22" s="19"/>
      <c r="M22" s="19"/>
      <c r="N22" s="19"/>
      <c r="O22" s="19"/>
      <c r="P22" s="19"/>
      <c r="Q22" s="14"/>
    </row>
    <row r="23" spans="2:17">
      <c r="B23" s="18">
        <f t="shared" si="1"/>
        <v>15</v>
      </c>
      <c r="C23" s="18"/>
      <c r="D23" s="67"/>
      <c r="E23" s="67"/>
      <c r="F23" s="67"/>
      <c r="G23" s="67"/>
      <c r="H23" s="67"/>
      <c r="I23" s="67"/>
      <c r="J23" s="19"/>
      <c r="K23" s="28"/>
      <c r="L23" s="19"/>
      <c r="M23" s="19"/>
      <c r="N23" s="19"/>
      <c r="O23" s="19"/>
      <c r="P23" s="19"/>
      <c r="Q23" s="14"/>
    </row>
    <row r="24" spans="2:17">
      <c r="B24" s="18">
        <f t="shared" si="1"/>
        <v>16</v>
      </c>
      <c r="C24" s="18"/>
      <c r="D24" s="67"/>
      <c r="E24" s="67"/>
      <c r="F24" s="67"/>
      <c r="G24" s="67"/>
      <c r="H24" s="67"/>
      <c r="I24" s="67"/>
      <c r="J24" s="19"/>
      <c r="K24" s="28"/>
      <c r="L24" s="19"/>
      <c r="M24" s="19"/>
      <c r="N24" s="19"/>
      <c r="O24" s="19"/>
      <c r="P24" s="19"/>
      <c r="Q24" s="14"/>
    </row>
    <row r="25" spans="2:17">
      <c r="B25" s="18">
        <f t="shared" si="1"/>
        <v>17</v>
      </c>
      <c r="C25" s="18"/>
      <c r="D25" s="67"/>
      <c r="E25" s="67"/>
      <c r="F25" s="67"/>
      <c r="G25" s="67"/>
      <c r="H25" s="67"/>
      <c r="I25" s="67"/>
      <c r="J25" s="19"/>
      <c r="K25" s="28"/>
      <c r="L25" s="19"/>
      <c r="M25" s="19"/>
      <c r="N25" s="19"/>
      <c r="O25" s="19"/>
      <c r="P25" s="19"/>
      <c r="Q25" s="14"/>
    </row>
    <row r="26" spans="2:17">
      <c r="B26" s="18">
        <f t="shared" si="1"/>
        <v>18</v>
      </c>
      <c r="C26" s="18"/>
      <c r="D26" s="67"/>
      <c r="E26" s="67"/>
      <c r="F26" s="67"/>
      <c r="G26" s="67"/>
      <c r="H26" s="67"/>
      <c r="I26" s="67"/>
      <c r="J26" s="19"/>
      <c r="K26" s="28"/>
      <c r="L26" s="19"/>
      <c r="M26" s="19"/>
      <c r="N26" s="19"/>
      <c r="O26" s="19"/>
      <c r="P26" s="19"/>
      <c r="Q26" s="14"/>
    </row>
    <row r="27" spans="2:17">
      <c r="B27" s="18">
        <f t="shared" si="1"/>
        <v>19</v>
      </c>
      <c r="C27" s="18"/>
      <c r="D27" s="67"/>
      <c r="E27" s="67"/>
      <c r="F27" s="67"/>
      <c r="G27" s="67"/>
      <c r="H27" s="67"/>
      <c r="I27" s="67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67"/>
      <c r="E28" s="67"/>
      <c r="F28" s="67"/>
      <c r="G28" s="67"/>
      <c r="H28" s="67"/>
      <c r="I28" s="67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67"/>
      <c r="E29" s="67"/>
      <c r="F29" s="67"/>
      <c r="G29" s="67"/>
      <c r="H29" s="67"/>
      <c r="I29" s="67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67"/>
      <c r="E30" s="67"/>
      <c r="F30" s="67"/>
      <c r="G30" s="67"/>
      <c r="H30" s="67"/>
      <c r="I30" s="67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67"/>
      <c r="E31" s="67"/>
      <c r="F31" s="67"/>
      <c r="G31" s="67"/>
      <c r="H31" s="67"/>
      <c r="I31" s="67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67"/>
      <c r="E32" s="67"/>
      <c r="F32" s="67"/>
      <c r="G32" s="67"/>
      <c r="H32" s="67"/>
      <c r="I32" s="67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67"/>
      <c r="E33" s="67"/>
      <c r="F33" s="67"/>
      <c r="G33" s="67"/>
      <c r="H33" s="67"/>
      <c r="I33" s="67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67"/>
      <c r="E34" s="67"/>
      <c r="F34" s="67"/>
      <c r="G34" s="67"/>
      <c r="H34" s="67"/>
      <c r="I34" s="67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67"/>
      <c r="E35" s="67"/>
      <c r="F35" s="67"/>
      <c r="G35" s="67"/>
      <c r="H35" s="67"/>
      <c r="I35" s="67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67"/>
      <c r="E36" s="67"/>
      <c r="F36" s="67"/>
      <c r="G36" s="67"/>
      <c r="H36" s="67"/>
      <c r="I36" s="67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67"/>
      <c r="E37" s="67"/>
      <c r="F37" s="67"/>
      <c r="G37" s="67"/>
      <c r="H37" s="67"/>
      <c r="I37" s="67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7"/>
      <c r="E38" s="67"/>
      <c r="F38" s="67"/>
      <c r="G38" s="67"/>
      <c r="H38" s="67"/>
      <c r="I38" s="67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7"/>
      <c r="E39" s="67"/>
      <c r="F39" s="67"/>
      <c r="G39" s="67"/>
      <c r="H39" s="67"/>
      <c r="I39" s="67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7"/>
      <c r="E40" s="67"/>
      <c r="F40" s="67"/>
      <c r="G40" s="67"/>
      <c r="H40" s="67"/>
      <c r="I40" s="67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7"/>
      <c r="E41" s="67"/>
      <c r="F41" s="67"/>
      <c r="G41" s="67"/>
      <c r="H41" s="67"/>
      <c r="I41" s="67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7"/>
      <c r="E42" s="67"/>
      <c r="F42" s="67"/>
      <c r="G42" s="67"/>
      <c r="H42" s="67"/>
      <c r="I42" s="67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7"/>
      <c r="E43" s="67"/>
      <c r="F43" s="67"/>
      <c r="G43" s="67"/>
      <c r="H43" s="67"/>
      <c r="I43" s="67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7"/>
      <c r="E44" s="67"/>
      <c r="F44" s="67"/>
      <c r="G44" s="67"/>
      <c r="H44" s="67"/>
      <c r="I44" s="67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7"/>
      <c r="E45" s="67"/>
      <c r="F45" s="67"/>
      <c r="G45" s="67"/>
      <c r="H45" s="67"/>
      <c r="I45" s="67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7"/>
      <c r="E46" s="67"/>
      <c r="F46" s="67"/>
      <c r="G46" s="67"/>
      <c r="H46" s="67"/>
      <c r="I46" s="67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7"/>
      <c r="E47" s="67"/>
      <c r="F47" s="67"/>
      <c r="G47" s="67"/>
      <c r="H47" s="67"/>
      <c r="I47" s="67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7"/>
      <c r="E48" s="67"/>
      <c r="F48" s="67"/>
      <c r="G48" s="67"/>
      <c r="H48" s="67"/>
      <c r="I48" s="67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7"/>
      <c r="E49" s="67"/>
      <c r="F49" s="67"/>
      <c r="G49" s="67"/>
      <c r="H49" s="67"/>
      <c r="I49" s="67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7"/>
      <c r="E50" s="67"/>
      <c r="F50" s="67"/>
      <c r="G50" s="67"/>
      <c r="H50" s="67"/>
      <c r="I50" s="67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7"/>
      <c r="E51" s="67"/>
      <c r="F51" s="67"/>
      <c r="G51" s="67"/>
      <c r="H51" s="67"/>
      <c r="I51" s="67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7"/>
      <c r="E52" s="67"/>
      <c r="F52" s="67"/>
      <c r="G52" s="67"/>
      <c r="H52" s="67"/>
      <c r="I52" s="67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>
      <c r="C54" s="46"/>
      <c r="D54" s="46"/>
      <c r="E54" s="17"/>
      <c r="H54" s="50" t="s">
        <v>19</v>
      </c>
      <c r="I54" s="50"/>
      <c r="J54" s="23">
        <f>COUNTIF(J9:J53,"&gt;=70")</f>
        <v>9</v>
      </c>
      <c r="K54" s="23">
        <f t="shared" ref="K54:P54" si="2">COUNTIF(K9:K53,"&gt;=70")</f>
        <v>12</v>
      </c>
      <c r="L54" s="23">
        <f t="shared" si="2"/>
        <v>12</v>
      </c>
      <c r="M54" s="23">
        <f t="shared" si="2"/>
        <v>12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46"/>
      <c r="D55" s="46"/>
      <c r="E55" s="21"/>
      <c r="H55" s="51" t="s">
        <v>20</v>
      </c>
      <c r="I55" s="51"/>
      <c r="J55" s="24">
        <f>COUNTIF(J9:J53,"&lt;70")</f>
        <v>4</v>
      </c>
      <c r="K55" s="24">
        <f t="shared" ref="K55:Q55" si="4">COUNTIF(K9:K53,"&lt;70")</f>
        <v>1</v>
      </c>
      <c r="L55" s="24">
        <f t="shared" si="4"/>
        <v>1</v>
      </c>
      <c r="M55" s="24">
        <f t="shared" si="4"/>
        <v>1</v>
      </c>
      <c r="N55" s="24">
        <f t="shared" si="4"/>
        <v>13</v>
      </c>
      <c r="O55" s="24">
        <f t="shared" si="4"/>
        <v>13</v>
      </c>
      <c r="P55" s="24">
        <f t="shared" si="4"/>
        <v>13</v>
      </c>
      <c r="Q55" s="24">
        <f t="shared" si="4"/>
        <v>13</v>
      </c>
    </row>
    <row r="56" spans="2:17">
      <c r="C56" s="46"/>
      <c r="D56" s="46"/>
      <c r="E56" s="46"/>
      <c r="H56" s="51" t="s">
        <v>21</v>
      </c>
      <c r="I56" s="51"/>
      <c r="J56" s="24">
        <f>COUNT(J9:J53)</f>
        <v>13</v>
      </c>
      <c r="K56" s="24">
        <f t="shared" ref="K56:Q56" si="5">COUNT(K9:K53)</f>
        <v>13</v>
      </c>
      <c r="L56" s="24">
        <f t="shared" si="5"/>
        <v>13</v>
      </c>
      <c r="M56" s="24">
        <f t="shared" si="5"/>
        <v>13</v>
      </c>
      <c r="N56" s="24">
        <f t="shared" si="5"/>
        <v>13</v>
      </c>
      <c r="O56" s="24">
        <f t="shared" si="5"/>
        <v>13</v>
      </c>
      <c r="P56" s="24">
        <f t="shared" si="5"/>
        <v>13</v>
      </c>
      <c r="Q56" s="24">
        <f t="shared" si="5"/>
        <v>13</v>
      </c>
    </row>
    <row r="57" spans="2:17">
      <c r="C57" s="46"/>
      <c r="D57" s="46"/>
      <c r="E57" s="17"/>
      <c r="F57" s="12"/>
      <c r="H57" s="52" t="s">
        <v>16</v>
      </c>
      <c r="I57" s="52"/>
      <c r="J57" s="25">
        <f>J54/J56</f>
        <v>0.69230769230769229</v>
      </c>
      <c r="K57" s="26">
        <f t="shared" ref="K57:Q57" si="6">K54/K56</f>
        <v>0.92307692307692313</v>
      </c>
      <c r="L57" s="26">
        <f t="shared" si="6"/>
        <v>0.92307692307692313</v>
      </c>
      <c r="M57" s="26">
        <f t="shared" si="6"/>
        <v>0.92307692307692313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46"/>
      <c r="D58" s="46"/>
      <c r="E58" s="17"/>
      <c r="F58" s="12"/>
      <c r="H58" s="52" t="s">
        <v>17</v>
      </c>
      <c r="I58" s="52"/>
      <c r="J58" s="25">
        <f>J55/J56</f>
        <v>0.30769230769230771</v>
      </c>
      <c r="K58" s="25">
        <f t="shared" ref="K58:Q58" si="7">K55/K56</f>
        <v>7.6923076923076927E-2</v>
      </c>
      <c r="L58" s="26">
        <f t="shared" si="7"/>
        <v>7.6923076923076927E-2</v>
      </c>
      <c r="M58" s="26">
        <f t="shared" si="7"/>
        <v>7.6923076923076927E-2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46"/>
      <c r="D59" s="46"/>
      <c r="E59" s="21"/>
      <c r="F59" s="12"/>
    </row>
    <row r="60" spans="2:17">
      <c r="C60" s="17"/>
      <c r="D60" s="17"/>
      <c r="E60" s="21"/>
      <c r="F60" s="12"/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5:I15"/>
    <mergeCell ref="D16:I16"/>
    <mergeCell ref="D17:I17"/>
    <mergeCell ref="D25:I25"/>
    <mergeCell ref="D18:I18"/>
    <mergeCell ref="D19:I19"/>
    <mergeCell ref="D20:I20"/>
    <mergeCell ref="D21:I21"/>
    <mergeCell ref="D22:I22"/>
    <mergeCell ref="D23:I23"/>
    <mergeCell ref="D24:I24"/>
    <mergeCell ref="D11:I11"/>
    <mergeCell ref="D12:I12"/>
    <mergeCell ref="D13:I13"/>
    <mergeCell ref="D8:I8"/>
    <mergeCell ref="D14:I14"/>
    <mergeCell ref="D6:G6"/>
    <mergeCell ref="I6:J6"/>
    <mergeCell ref="K6:P6"/>
    <mergeCell ref="D9:I9"/>
    <mergeCell ref="D10:I10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5" workbookViewId="0">
      <selection activeCell="J29" sqref="J2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>
      <c r="C4" t="s">
        <v>0</v>
      </c>
      <c r="D4" s="75" t="s">
        <v>86</v>
      </c>
      <c r="E4" s="75"/>
      <c r="F4" s="75"/>
      <c r="G4" s="75"/>
      <c r="H4" s="34"/>
      <c r="I4" s="34" t="s">
        <v>1</v>
      </c>
      <c r="J4" s="76" t="s">
        <v>89</v>
      </c>
      <c r="K4" s="76"/>
      <c r="M4" t="s">
        <v>2</v>
      </c>
      <c r="N4" s="56"/>
      <c r="O4" s="56"/>
    </row>
    <row r="5" spans="2:18" ht="6.75" customHeight="1">
      <c r="D5" s="6"/>
      <c r="E5" s="6"/>
      <c r="F5" s="6"/>
      <c r="G5" s="6"/>
    </row>
    <row r="6" spans="2:18">
      <c r="C6" t="s">
        <v>3</v>
      </c>
      <c r="D6" s="55" t="s">
        <v>57</v>
      </c>
      <c r="E6" s="55"/>
      <c r="F6" s="55"/>
      <c r="G6" s="55"/>
      <c r="I6" s="47" t="s">
        <v>22</v>
      </c>
      <c r="J6" s="47"/>
      <c r="K6" s="48" t="s">
        <v>56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29" t="s">
        <v>158</v>
      </c>
      <c r="D9" s="58" t="s">
        <v>181</v>
      </c>
      <c r="E9" s="59"/>
      <c r="F9" s="59"/>
      <c r="G9" s="59"/>
      <c r="H9" s="59"/>
      <c r="I9" s="60"/>
      <c r="J9" s="38">
        <v>70</v>
      </c>
      <c r="K9" s="43">
        <v>71</v>
      </c>
      <c r="L9" s="41">
        <v>0</v>
      </c>
      <c r="M9" s="44">
        <v>97.5</v>
      </c>
      <c r="N9" s="28">
        <v>0</v>
      </c>
      <c r="O9" s="28">
        <v>0</v>
      </c>
      <c r="P9" s="28">
        <v>0</v>
      </c>
      <c r="Q9" s="14">
        <f>SUM(J9:P9)/7</f>
        <v>34.071428571428569</v>
      </c>
    </row>
    <row r="10" spans="2:18" ht="16">
      <c r="B10" s="18">
        <f>B9+1</f>
        <v>2</v>
      </c>
      <c r="C10" s="29" t="s">
        <v>159</v>
      </c>
      <c r="D10" s="58" t="s">
        <v>182</v>
      </c>
      <c r="E10" s="59"/>
      <c r="F10" s="59"/>
      <c r="G10" s="59"/>
      <c r="H10" s="59"/>
      <c r="I10" s="60"/>
      <c r="J10" s="39">
        <v>0</v>
      </c>
      <c r="K10" s="43">
        <v>70</v>
      </c>
      <c r="L10" s="43">
        <v>100</v>
      </c>
      <c r="M10" s="44">
        <v>70</v>
      </c>
      <c r="N10" s="28">
        <v>0</v>
      </c>
      <c r="O10" s="28">
        <v>0</v>
      </c>
      <c r="P10" s="28">
        <v>0</v>
      </c>
      <c r="Q10" s="14">
        <f t="shared" ref="Q10:Q31" si="0">SUM(J10:P10)/7</f>
        <v>34.285714285714285</v>
      </c>
    </row>
    <row r="11" spans="2:18" ht="16">
      <c r="B11" s="18">
        <f t="shared" ref="B11:B53" si="1">B10+1</f>
        <v>3</v>
      </c>
      <c r="C11" s="29" t="s">
        <v>160</v>
      </c>
      <c r="D11" s="58" t="s">
        <v>183</v>
      </c>
      <c r="E11" s="59"/>
      <c r="F11" s="59"/>
      <c r="G11" s="59"/>
      <c r="H11" s="59"/>
      <c r="I11" s="60"/>
      <c r="J11" s="39">
        <v>0</v>
      </c>
      <c r="K11" s="43">
        <v>70</v>
      </c>
      <c r="L11" s="43">
        <v>70</v>
      </c>
      <c r="M11" s="44">
        <v>70</v>
      </c>
      <c r="N11" s="28">
        <v>0</v>
      </c>
      <c r="O11" s="28">
        <v>0</v>
      </c>
      <c r="P11" s="28">
        <v>0</v>
      </c>
      <c r="Q11" s="14">
        <f t="shared" si="0"/>
        <v>30</v>
      </c>
    </row>
    <row r="12" spans="2:18" ht="16">
      <c r="B12" s="18">
        <f t="shared" si="1"/>
        <v>4</v>
      </c>
      <c r="C12" s="29" t="s">
        <v>161</v>
      </c>
      <c r="D12" s="58" t="s">
        <v>184</v>
      </c>
      <c r="E12" s="59"/>
      <c r="F12" s="59"/>
      <c r="G12" s="59"/>
      <c r="H12" s="59"/>
      <c r="I12" s="60"/>
      <c r="J12" s="38">
        <v>77.5</v>
      </c>
      <c r="K12" s="43">
        <v>93</v>
      </c>
      <c r="L12" s="43">
        <v>80</v>
      </c>
      <c r="M12" s="44">
        <v>90</v>
      </c>
      <c r="N12" s="28">
        <v>0</v>
      </c>
      <c r="O12" s="28">
        <v>0</v>
      </c>
      <c r="P12" s="28">
        <v>0</v>
      </c>
      <c r="Q12" s="14">
        <f t="shared" si="0"/>
        <v>48.642857142857146</v>
      </c>
    </row>
    <row r="13" spans="2:18" ht="16">
      <c r="B13" s="18">
        <f t="shared" si="1"/>
        <v>5</v>
      </c>
      <c r="C13" s="29" t="s">
        <v>162</v>
      </c>
      <c r="D13" s="72" t="s">
        <v>185</v>
      </c>
      <c r="E13" s="73"/>
      <c r="F13" s="73"/>
      <c r="G13" s="73"/>
      <c r="H13" s="73"/>
      <c r="I13" s="74"/>
      <c r="J13" s="39">
        <v>0</v>
      </c>
      <c r="K13" s="43">
        <v>71</v>
      </c>
      <c r="L13" s="43">
        <v>70</v>
      </c>
      <c r="M13" s="44">
        <v>70</v>
      </c>
      <c r="N13" s="28">
        <v>0</v>
      </c>
      <c r="O13" s="28">
        <v>0</v>
      </c>
      <c r="P13" s="28">
        <v>0</v>
      </c>
      <c r="Q13" s="14">
        <f t="shared" si="0"/>
        <v>30.142857142857142</v>
      </c>
    </row>
    <row r="14" spans="2:18" ht="16">
      <c r="B14" s="18">
        <f t="shared" si="1"/>
        <v>6</v>
      </c>
      <c r="C14" s="35" t="s">
        <v>163</v>
      </c>
      <c r="D14" s="58" t="s">
        <v>186</v>
      </c>
      <c r="E14" s="59"/>
      <c r="F14" s="59"/>
      <c r="G14" s="59"/>
      <c r="H14" s="59"/>
      <c r="I14" s="60"/>
      <c r="J14" s="39">
        <v>0</v>
      </c>
      <c r="K14" s="43">
        <v>76</v>
      </c>
      <c r="L14" s="43">
        <v>88</v>
      </c>
      <c r="M14" s="44">
        <v>90</v>
      </c>
      <c r="N14" s="28">
        <v>0</v>
      </c>
      <c r="O14" s="28">
        <v>0</v>
      </c>
      <c r="P14" s="28">
        <v>0</v>
      </c>
      <c r="Q14" s="14">
        <f t="shared" si="0"/>
        <v>36.285714285714285</v>
      </c>
    </row>
    <row r="15" spans="2:18" ht="16">
      <c r="B15" s="18">
        <f t="shared" si="1"/>
        <v>7</v>
      </c>
      <c r="C15" s="35" t="s">
        <v>164</v>
      </c>
      <c r="D15" s="58" t="s">
        <v>187</v>
      </c>
      <c r="E15" s="59"/>
      <c r="F15" s="59"/>
      <c r="G15" s="59"/>
      <c r="H15" s="59"/>
      <c r="I15" s="60"/>
      <c r="J15" s="38">
        <v>87.5</v>
      </c>
      <c r="K15" s="43">
        <v>95</v>
      </c>
      <c r="L15" s="43">
        <v>100</v>
      </c>
      <c r="M15" s="44">
        <v>100</v>
      </c>
      <c r="N15" s="28">
        <v>0</v>
      </c>
      <c r="O15" s="28">
        <v>0</v>
      </c>
      <c r="P15" s="28">
        <v>0</v>
      </c>
      <c r="Q15" s="14">
        <f t="shared" si="0"/>
        <v>54.642857142857146</v>
      </c>
    </row>
    <row r="16" spans="2:18" ht="16">
      <c r="B16" s="18">
        <f t="shared" si="1"/>
        <v>8</v>
      </c>
      <c r="C16" s="35" t="s">
        <v>165</v>
      </c>
      <c r="D16" s="58" t="s">
        <v>188</v>
      </c>
      <c r="E16" s="59"/>
      <c r="F16" s="59"/>
      <c r="G16" s="59"/>
      <c r="H16" s="59"/>
      <c r="I16" s="60"/>
      <c r="J16" s="38">
        <v>70</v>
      </c>
      <c r="K16" s="43">
        <v>71</v>
      </c>
      <c r="L16" s="43">
        <v>88</v>
      </c>
      <c r="M16" s="44">
        <v>97.5</v>
      </c>
      <c r="N16" s="28">
        <v>0</v>
      </c>
      <c r="O16" s="28">
        <v>0</v>
      </c>
      <c r="P16" s="28">
        <v>0</v>
      </c>
      <c r="Q16" s="14">
        <f t="shared" si="0"/>
        <v>46.642857142857146</v>
      </c>
    </row>
    <row r="17" spans="2:17" ht="16">
      <c r="B17" s="18">
        <f t="shared" si="1"/>
        <v>9</v>
      </c>
      <c r="C17" s="35" t="s">
        <v>166</v>
      </c>
      <c r="D17" s="58" t="s">
        <v>189</v>
      </c>
      <c r="E17" s="59"/>
      <c r="F17" s="59"/>
      <c r="G17" s="59"/>
      <c r="H17" s="59"/>
      <c r="I17" s="60"/>
      <c r="J17" s="38">
        <v>77.5</v>
      </c>
      <c r="K17" s="43">
        <v>98</v>
      </c>
      <c r="L17" s="43">
        <v>100</v>
      </c>
      <c r="M17" s="44">
        <v>100</v>
      </c>
      <c r="N17" s="28">
        <v>0</v>
      </c>
      <c r="O17" s="28">
        <v>0</v>
      </c>
      <c r="P17" s="28">
        <v>0</v>
      </c>
      <c r="Q17" s="14">
        <f t="shared" si="0"/>
        <v>53.642857142857146</v>
      </c>
    </row>
    <row r="18" spans="2:17" ht="16">
      <c r="B18" s="18">
        <f t="shared" si="1"/>
        <v>10</v>
      </c>
      <c r="C18" s="29" t="s">
        <v>167</v>
      </c>
      <c r="D18" s="58" t="s">
        <v>190</v>
      </c>
      <c r="E18" s="59"/>
      <c r="F18" s="59"/>
      <c r="G18" s="59"/>
      <c r="H18" s="59"/>
      <c r="I18" s="60"/>
      <c r="J18" s="38">
        <v>70</v>
      </c>
      <c r="K18" s="43">
        <v>84</v>
      </c>
      <c r="L18" s="43">
        <v>70</v>
      </c>
      <c r="M18" s="44">
        <v>100</v>
      </c>
      <c r="N18" s="28">
        <v>0</v>
      </c>
      <c r="O18" s="28">
        <v>0</v>
      </c>
      <c r="P18" s="28">
        <v>0</v>
      </c>
      <c r="Q18" s="14">
        <f t="shared" si="0"/>
        <v>46.285714285714285</v>
      </c>
    </row>
    <row r="19" spans="2:17" ht="16">
      <c r="B19" s="18">
        <f t="shared" si="1"/>
        <v>11</v>
      </c>
      <c r="C19" s="29" t="s">
        <v>168</v>
      </c>
      <c r="D19" s="58" t="s">
        <v>191</v>
      </c>
      <c r="E19" s="59"/>
      <c r="F19" s="59"/>
      <c r="G19" s="59"/>
      <c r="H19" s="59"/>
      <c r="I19" s="60"/>
      <c r="J19" s="38">
        <v>79</v>
      </c>
      <c r="K19" s="43">
        <v>94</v>
      </c>
      <c r="L19" s="43">
        <v>100</v>
      </c>
      <c r="M19" s="44">
        <v>90</v>
      </c>
      <c r="N19" s="28">
        <v>0</v>
      </c>
      <c r="O19" s="28">
        <v>0</v>
      </c>
      <c r="P19" s="28">
        <v>0</v>
      </c>
      <c r="Q19" s="14">
        <f t="shared" si="0"/>
        <v>51.857142857142854</v>
      </c>
    </row>
    <row r="20" spans="2:17" ht="16">
      <c r="B20" s="18">
        <f t="shared" si="1"/>
        <v>12</v>
      </c>
      <c r="C20" s="29" t="s">
        <v>169</v>
      </c>
      <c r="D20" s="58" t="s">
        <v>192</v>
      </c>
      <c r="E20" s="59"/>
      <c r="F20" s="59"/>
      <c r="G20" s="59"/>
      <c r="H20" s="59"/>
      <c r="I20" s="60"/>
      <c r="J20" s="38">
        <v>70</v>
      </c>
      <c r="K20" s="43">
        <v>91</v>
      </c>
      <c r="L20" s="43">
        <v>90</v>
      </c>
      <c r="M20" s="44">
        <v>95</v>
      </c>
      <c r="N20" s="28">
        <v>0</v>
      </c>
      <c r="O20" s="28">
        <v>0</v>
      </c>
      <c r="P20" s="28">
        <v>0</v>
      </c>
      <c r="Q20" s="14">
        <f t="shared" si="0"/>
        <v>49.428571428571431</v>
      </c>
    </row>
    <row r="21" spans="2:17" ht="16">
      <c r="B21" s="18">
        <f t="shared" si="1"/>
        <v>13</v>
      </c>
      <c r="C21" s="35" t="s">
        <v>170</v>
      </c>
      <c r="D21" s="58" t="s">
        <v>193</v>
      </c>
      <c r="E21" s="59"/>
      <c r="F21" s="59"/>
      <c r="G21" s="59"/>
      <c r="H21" s="59"/>
      <c r="I21" s="60"/>
      <c r="J21" s="38">
        <v>89</v>
      </c>
      <c r="K21" s="43">
        <v>70</v>
      </c>
      <c r="L21" s="43">
        <v>100</v>
      </c>
      <c r="M21" s="44">
        <v>90</v>
      </c>
      <c r="N21" s="28">
        <v>0</v>
      </c>
      <c r="O21" s="28">
        <v>0</v>
      </c>
      <c r="P21" s="28">
        <v>0</v>
      </c>
      <c r="Q21" s="14">
        <f t="shared" si="0"/>
        <v>49.857142857142854</v>
      </c>
    </row>
    <row r="22" spans="2:17" ht="16">
      <c r="B22" s="18">
        <f t="shared" si="1"/>
        <v>14</v>
      </c>
      <c r="C22" s="35" t="s">
        <v>171</v>
      </c>
      <c r="D22" s="58" t="s">
        <v>194</v>
      </c>
      <c r="E22" s="59"/>
      <c r="F22" s="59"/>
      <c r="G22" s="59"/>
      <c r="H22" s="59"/>
      <c r="I22" s="60"/>
      <c r="J22" s="38">
        <v>99</v>
      </c>
      <c r="K22" s="43">
        <v>97</v>
      </c>
      <c r="L22" s="43">
        <v>100</v>
      </c>
      <c r="M22" s="44">
        <v>90</v>
      </c>
      <c r="N22" s="28">
        <v>0</v>
      </c>
      <c r="O22" s="28">
        <v>0</v>
      </c>
      <c r="P22" s="28">
        <v>0</v>
      </c>
      <c r="Q22" s="14">
        <f t="shared" si="0"/>
        <v>55.142857142857146</v>
      </c>
    </row>
    <row r="23" spans="2:17" ht="16">
      <c r="B23" s="18">
        <f t="shared" si="1"/>
        <v>15</v>
      </c>
      <c r="C23" s="35" t="s">
        <v>172</v>
      </c>
      <c r="D23" s="58" t="s">
        <v>195</v>
      </c>
      <c r="E23" s="59"/>
      <c r="F23" s="59"/>
      <c r="G23" s="59"/>
      <c r="H23" s="59"/>
      <c r="I23" s="60"/>
      <c r="J23" s="38">
        <v>70</v>
      </c>
      <c r="K23" s="43">
        <v>70</v>
      </c>
      <c r="L23" s="43">
        <v>70</v>
      </c>
      <c r="M23" s="44">
        <v>70</v>
      </c>
      <c r="N23" s="28">
        <v>0</v>
      </c>
      <c r="O23" s="28">
        <v>0</v>
      </c>
      <c r="P23" s="28">
        <v>0</v>
      </c>
      <c r="Q23" s="14">
        <f t="shared" si="0"/>
        <v>40</v>
      </c>
    </row>
    <row r="24" spans="2:17" ht="16">
      <c r="B24" s="18">
        <f t="shared" si="1"/>
        <v>16</v>
      </c>
      <c r="C24" s="35" t="s">
        <v>173</v>
      </c>
      <c r="D24" s="58" t="s">
        <v>196</v>
      </c>
      <c r="E24" s="59"/>
      <c r="F24" s="59"/>
      <c r="G24" s="59"/>
      <c r="H24" s="59"/>
      <c r="I24" s="60"/>
      <c r="J24" s="38">
        <v>82.5</v>
      </c>
      <c r="K24" s="43">
        <v>93</v>
      </c>
      <c r="L24" s="43">
        <v>100</v>
      </c>
      <c r="M24" s="44">
        <v>95</v>
      </c>
      <c r="N24" s="28">
        <v>0</v>
      </c>
      <c r="O24" s="28">
        <v>0</v>
      </c>
      <c r="P24" s="28">
        <v>0</v>
      </c>
      <c r="Q24" s="14">
        <f t="shared" si="0"/>
        <v>52.928571428571431</v>
      </c>
    </row>
    <row r="25" spans="2:17" ht="16">
      <c r="B25" s="18">
        <f t="shared" si="1"/>
        <v>17</v>
      </c>
      <c r="C25" s="29" t="s">
        <v>174</v>
      </c>
      <c r="D25" s="58" t="s">
        <v>197</v>
      </c>
      <c r="E25" s="59"/>
      <c r="F25" s="59"/>
      <c r="G25" s="59"/>
      <c r="H25" s="59"/>
      <c r="I25" s="60"/>
      <c r="J25" s="38">
        <v>70</v>
      </c>
      <c r="K25" s="43">
        <v>76</v>
      </c>
      <c r="L25" s="41">
        <v>0</v>
      </c>
      <c r="M25" s="39">
        <v>0</v>
      </c>
      <c r="N25" s="28">
        <v>0</v>
      </c>
      <c r="O25" s="28">
        <v>0</v>
      </c>
      <c r="P25" s="28">
        <v>0</v>
      </c>
      <c r="Q25" s="14">
        <f t="shared" si="0"/>
        <v>20.857142857142858</v>
      </c>
    </row>
    <row r="26" spans="2:17" ht="16">
      <c r="B26" s="18">
        <f t="shared" si="1"/>
        <v>18</v>
      </c>
      <c r="C26" s="35" t="s">
        <v>175</v>
      </c>
      <c r="D26" s="58" t="s">
        <v>198</v>
      </c>
      <c r="E26" s="59"/>
      <c r="F26" s="59"/>
      <c r="G26" s="59"/>
      <c r="H26" s="59"/>
      <c r="I26" s="60"/>
      <c r="J26" s="38">
        <v>94</v>
      </c>
      <c r="K26" s="43">
        <v>92</v>
      </c>
      <c r="L26" s="43">
        <v>100</v>
      </c>
      <c r="M26" s="44">
        <v>90</v>
      </c>
      <c r="N26" s="28">
        <v>0</v>
      </c>
      <c r="O26" s="28">
        <v>0</v>
      </c>
      <c r="P26" s="28">
        <v>0</v>
      </c>
      <c r="Q26" s="14">
        <f t="shared" si="0"/>
        <v>53.714285714285715</v>
      </c>
    </row>
    <row r="27" spans="2:17" ht="16">
      <c r="B27" s="18">
        <f t="shared" si="1"/>
        <v>19</v>
      </c>
      <c r="C27" s="35" t="s">
        <v>176</v>
      </c>
      <c r="D27" s="58" t="s">
        <v>199</v>
      </c>
      <c r="E27" s="59"/>
      <c r="F27" s="59"/>
      <c r="G27" s="59"/>
      <c r="H27" s="59"/>
      <c r="I27" s="60"/>
      <c r="J27" s="38">
        <v>77.5</v>
      </c>
      <c r="K27" s="43">
        <v>98</v>
      </c>
      <c r="L27" s="43">
        <v>95</v>
      </c>
      <c r="M27" s="44">
        <v>90</v>
      </c>
      <c r="N27" s="28">
        <v>0</v>
      </c>
      <c r="O27" s="28">
        <v>0</v>
      </c>
      <c r="P27" s="28">
        <v>0</v>
      </c>
      <c r="Q27" s="14">
        <f t="shared" si="0"/>
        <v>51.5</v>
      </c>
    </row>
    <row r="28" spans="2:17" ht="16">
      <c r="B28" s="18">
        <f t="shared" si="1"/>
        <v>20</v>
      </c>
      <c r="C28" s="29" t="s">
        <v>177</v>
      </c>
      <c r="D28" s="58" t="s">
        <v>200</v>
      </c>
      <c r="E28" s="59"/>
      <c r="F28" s="59"/>
      <c r="G28" s="59"/>
      <c r="H28" s="59"/>
      <c r="I28" s="60"/>
      <c r="J28" s="39">
        <v>0</v>
      </c>
      <c r="K28" s="41">
        <v>0</v>
      </c>
      <c r="L28" s="41">
        <v>0</v>
      </c>
      <c r="M28" s="39">
        <v>0</v>
      </c>
      <c r="N28" s="28">
        <v>0</v>
      </c>
      <c r="O28" s="28">
        <v>0</v>
      </c>
      <c r="P28" s="28">
        <v>0</v>
      </c>
      <c r="Q28" s="14">
        <f t="shared" si="0"/>
        <v>0</v>
      </c>
    </row>
    <row r="29" spans="2:17" ht="16">
      <c r="B29" s="18">
        <f t="shared" si="1"/>
        <v>21</v>
      </c>
      <c r="C29" s="29" t="s">
        <v>178</v>
      </c>
      <c r="D29" s="58" t="s">
        <v>201</v>
      </c>
      <c r="E29" s="59"/>
      <c r="F29" s="59"/>
      <c r="G29" s="59"/>
      <c r="H29" s="59"/>
      <c r="I29" s="60"/>
      <c r="J29" s="39">
        <v>0</v>
      </c>
      <c r="K29" s="43">
        <v>91</v>
      </c>
      <c r="L29" s="43">
        <v>90</v>
      </c>
      <c r="M29" s="44">
        <v>95</v>
      </c>
      <c r="N29" s="28">
        <v>0</v>
      </c>
      <c r="O29" s="28">
        <v>0</v>
      </c>
      <c r="P29" s="28">
        <v>0</v>
      </c>
      <c r="Q29" s="14">
        <f t="shared" si="0"/>
        <v>39.428571428571431</v>
      </c>
    </row>
    <row r="30" spans="2:17" ht="16">
      <c r="B30" s="18">
        <f t="shared" si="1"/>
        <v>22</v>
      </c>
      <c r="C30" s="29" t="s">
        <v>179</v>
      </c>
      <c r="D30" s="58" t="s">
        <v>202</v>
      </c>
      <c r="E30" s="59"/>
      <c r="F30" s="59"/>
      <c r="G30" s="59"/>
      <c r="H30" s="59"/>
      <c r="I30" s="60"/>
      <c r="J30" s="38">
        <v>70</v>
      </c>
      <c r="K30" s="43">
        <v>86</v>
      </c>
      <c r="L30" s="43">
        <v>90</v>
      </c>
      <c r="M30" s="44">
        <v>100</v>
      </c>
      <c r="N30" s="28">
        <v>0</v>
      </c>
      <c r="O30" s="28">
        <v>0</v>
      </c>
      <c r="P30" s="28">
        <v>0</v>
      </c>
      <c r="Q30" s="14">
        <f t="shared" si="0"/>
        <v>49.428571428571431</v>
      </c>
    </row>
    <row r="31" spans="2:17" ht="16">
      <c r="B31" s="18">
        <f t="shared" si="1"/>
        <v>23</v>
      </c>
      <c r="C31" s="29" t="s">
        <v>180</v>
      </c>
      <c r="D31" s="58" t="s">
        <v>203</v>
      </c>
      <c r="E31" s="59"/>
      <c r="F31" s="59"/>
      <c r="G31" s="59"/>
      <c r="H31" s="59"/>
      <c r="I31" s="60"/>
      <c r="J31" s="38">
        <v>87.5</v>
      </c>
      <c r="K31" s="43">
        <v>98</v>
      </c>
      <c r="L31" s="43">
        <v>100</v>
      </c>
      <c r="M31" s="44">
        <v>95</v>
      </c>
      <c r="N31" s="28">
        <v>0</v>
      </c>
      <c r="O31" s="28">
        <v>0</v>
      </c>
      <c r="P31" s="28">
        <v>0</v>
      </c>
      <c r="Q31" s="14">
        <f t="shared" si="0"/>
        <v>54.357142857142854</v>
      </c>
    </row>
    <row r="32" spans="2:17">
      <c r="B32" s="18">
        <f t="shared" si="1"/>
        <v>24</v>
      </c>
      <c r="C32" s="18"/>
      <c r="D32" s="67"/>
      <c r="E32" s="67"/>
      <c r="F32" s="67"/>
      <c r="G32" s="67"/>
      <c r="H32" s="67"/>
      <c r="I32" s="67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67"/>
      <c r="E33" s="67"/>
      <c r="F33" s="67"/>
      <c r="G33" s="67"/>
      <c r="H33" s="67"/>
      <c r="I33" s="67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67"/>
      <c r="E34" s="67"/>
      <c r="F34" s="67"/>
      <c r="G34" s="67"/>
      <c r="H34" s="67"/>
      <c r="I34" s="67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67"/>
      <c r="E35" s="67"/>
      <c r="F35" s="67"/>
      <c r="G35" s="67"/>
      <c r="H35" s="67"/>
      <c r="I35" s="67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67"/>
      <c r="E36" s="67"/>
      <c r="F36" s="67"/>
      <c r="G36" s="67"/>
      <c r="H36" s="67"/>
      <c r="I36" s="67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67"/>
      <c r="E37" s="67"/>
      <c r="F37" s="67"/>
      <c r="G37" s="67"/>
      <c r="H37" s="67"/>
      <c r="I37" s="67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7"/>
      <c r="E38" s="67"/>
      <c r="F38" s="67"/>
      <c r="G38" s="67"/>
      <c r="H38" s="67"/>
      <c r="I38" s="67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7"/>
      <c r="E39" s="67"/>
      <c r="F39" s="67"/>
      <c r="G39" s="67"/>
      <c r="H39" s="67"/>
      <c r="I39" s="67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7"/>
      <c r="E40" s="67"/>
      <c r="F40" s="67"/>
      <c r="G40" s="67"/>
      <c r="H40" s="67"/>
      <c r="I40" s="67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7"/>
      <c r="E41" s="67"/>
      <c r="F41" s="67"/>
      <c r="G41" s="67"/>
      <c r="H41" s="67"/>
      <c r="I41" s="67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7"/>
      <c r="E42" s="67"/>
      <c r="F42" s="67"/>
      <c r="G42" s="67"/>
      <c r="H42" s="67"/>
      <c r="I42" s="67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7"/>
      <c r="E43" s="67"/>
      <c r="F43" s="67"/>
      <c r="G43" s="67"/>
      <c r="H43" s="67"/>
      <c r="I43" s="67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7"/>
      <c r="E44" s="67"/>
      <c r="F44" s="67"/>
      <c r="G44" s="67"/>
      <c r="H44" s="67"/>
      <c r="I44" s="67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7"/>
      <c r="E45" s="67"/>
      <c r="F45" s="67"/>
      <c r="G45" s="67"/>
      <c r="H45" s="67"/>
      <c r="I45" s="67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7"/>
      <c r="E46" s="67"/>
      <c r="F46" s="67"/>
      <c r="G46" s="67"/>
      <c r="H46" s="67"/>
      <c r="I46" s="67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7"/>
      <c r="E47" s="67"/>
      <c r="F47" s="67"/>
      <c r="G47" s="67"/>
      <c r="H47" s="67"/>
      <c r="I47" s="67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7"/>
      <c r="E48" s="67"/>
      <c r="F48" s="67"/>
      <c r="G48" s="67"/>
      <c r="H48" s="67"/>
      <c r="I48" s="67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7"/>
      <c r="E49" s="67"/>
      <c r="F49" s="67"/>
      <c r="G49" s="67"/>
      <c r="H49" s="67"/>
      <c r="I49" s="67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7"/>
      <c r="E50" s="67"/>
      <c r="F50" s="67"/>
      <c r="G50" s="67"/>
      <c r="H50" s="67"/>
      <c r="I50" s="67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7"/>
      <c r="E51" s="67"/>
      <c r="F51" s="67"/>
      <c r="G51" s="67"/>
      <c r="H51" s="67"/>
      <c r="I51" s="67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7"/>
      <c r="E52" s="67"/>
      <c r="F52" s="67"/>
      <c r="G52" s="67"/>
      <c r="H52" s="67"/>
      <c r="I52" s="67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>
      <c r="C54" s="46"/>
      <c r="D54" s="46"/>
      <c r="E54" s="17"/>
      <c r="H54" s="50" t="s">
        <v>19</v>
      </c>
      <c r="I54" s="50"/>
      <c r="J54" s="23">
        <f>COUNTIF(J9:J53,"&gt;=70")</f>
        <v>17</v>
      </c>
      <c r="K54" s="23">
        <f t="shared" ref="K54:P54" si="2">COUNTIF(K9:K53,"&gt;=70")</f>
        <v>22</v>
      </c>
      <c r="L54" s="23">
        <f t="shared" si="2"/>
        <v>20</v>
      </c>
      <c r="M54" s="23">
        <f t="shared" si="2"/>
        <v>21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46"/>
      <c r="D55" s="46"/>
      <c r="E55" s="21"/>
      <c r="H55" s="51" t="s">
        <v>20</v>
      </c>
      <c r="I55" s="51"/>
      <c r="J55" s="24">
        <f>COUNTIF(J9:J53,"&lt;70")</f>
        <v>6</v>
      </c>
      <c r="K55" s="24">
        <f t="shared" ref="K55:Q55" si="4">COUNTIF(K9:K53,"&lt;70")</f>
        <v>1</v>
      </c>
      <c r="L55" s="24">
        <f t="shared" si="4"/>
        <v>3</v>
      </c>
      <c r="M55" s="24">
        <f t="shared" si="4"/>
        <v>2</v>
      </c>
      <c r="N55" s="24">
        <f t="shared" si="4"/>
        <v>23</v>
      </c>
      <c r="O55" s="24">
        <f t="shared" si="4"/>
        <v>23</v>
      </c>
      <c r="P55" s="24">
        <f t="shared" si="4"/>
        <v>23</v>
      </c>
      <c r="Q55" s="24">
        <f t="shared" si="4"/>
        <v>23</v>
      </c>
    </row>
    <row r="56" spans="2:17">
      <c r="C56" s="46"/>
      <c r="D56" s="46"/>
      <c r="E56" s="46"/>
      <c r="H56" s="51" t="s">
        <v>21</v>
      </c>
      <c r="I56" s="51"/>
      <c r="J56" s="24">
        <f>COUNT(J9:J53)</f>
        <v>23</v>
      </c>
      <c r="K56" s="24">
        <f t="shared" ref="K56:Q56" si="5">COUNT(K9:K53)</f>
        <v>23</v>
      </c>
      <c r="L56" s="24">
        <f t="shared" si="5"/>
        <v>23</v>
      </c>
      <c r="M56" s="24">
        <f t="shared" si="5"/>
        <v>23</v>
      </c>
      <c r="N56" s="24">
        <f t="shared" si="5"/>
        <v>23</v>
      </c>
      <c r="O56" s="24">
        <f t="shared" si="5"/>
        <v>23</v>
      </c>
      <c r="P56" s="24">
        <f t="shared" si="5"/>
        <v>23</v>
      </c>
      <c r="Q56" s="24">
        <f t="shared" si="5"/>
        <v>23</v>
      </c>
    </row>
    <row r="57" spans="2:17">
      <c r="C57" s="46"/>
      <c r="D57" s="46"/>
      <c r="E57" s="17"/>
      <c r="F57" s="12"/>
      <c r="H57" s="52" t="s">
        <v>16</v>
      </c>
      <c r="I57" s="52"/>
      <c r="J57" s="25">
        <f>J54/J56</f>
        <v>0.73913043478260865</v>
      </c>
      <c r="K57" s="26">
        <f t="shared" ref="K57:Q57" si="6">K54/K56</f>
        <v>0.95652173913043481</v>
      </c>
      <c r="L57" s="26">
        <f t="shared" si="6"/>
        <v>0.86956521739130432</v>
      </c>
      <c r="M57" s="26">
        <f t="shared" si="6"/>
        <v>0.91304347826086951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46"/>
      <c r="D58" s="46"/>
      <c r="E58" s="17"/>
      <c r="F58" s="12"/>
      <c r="H58" s="52" t="s">
        <v>17</v>
      </c>
      <c r="I58" s="52"/>
      <c r="J58" s="25">
        <f>J55/J56</f>
        <v>0.2608695652173913</v>
      </c>
      <c r="K58" s="25">
        <f t="shared" ref="K58:Q58" si="7">K55/K56</f>
        <v>4.3478260869565216E-2</v>
      </c>
      <c r="L58" s="26">
        <f t="shared" si="7"/>
        <v>0.13043478260869565</v>
      </c>
      <c r="M58" s="26">
        <f t="shared" si="7"/>
        <v>8.6956521739130432E-2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46"/>
      <c r="D59" s="46"/>
      <c r="E59" s="21"/>
      <c r="F59" s="12"/>
    </row>
    <row r="60" spans="2:17">
      <c r="C60" s="17"/>
      <c r="D60" s="17"/>
      <c r="E60" s="21"/>
      <c r="F60" s="12"/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2023-06-22T05:08:01Z</dcterms:modified>
</cp:coreProperties>
</file>