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Febrero-Junio 2023\Reportes parciales\"/>
    </mc:Choice>
  </mc:AlternateContent>
  <xr:revisionPtr revIDLastSave="0" documentId="13_ncr:1_{AF0A15B0-F54E-496C-B34A-8F32F554293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E18" i="24"/>
  <c r="I18" i="24" s="1"/>
  <c r="D18" i="24"/>
  <c r="C18" i="24"/>
  <c r="A18" i="24"/>
  <c r="L21" i="23" l="1"/>
  <c r="L20" i="23"/>
  <c r="F16" i="23"/>
  <c r="F15" i="23"/>
  <c r="L19" i="23"/>
  <c r="E18" i="23"/>
  <c r="D18" i="23"/>
  <c r="C21" i="23"/>
  <c r="C20" i="23"/>
  <c r="C19" i="23"/>
  <c r="C18" i="23"/>
  <c r="L18" i="10" l="1"/>
  <c r="A18" i="22" l="1"/>
  <c r="C18" i="22"/>
  <c r="D18" i="22"/>
  <c r="E18" i="22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I15" i="10"/>
  <c r="L18" i="22" l="1"/>
  <c r="L21" i="22"/>
  <c r="N28" i="25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G28" i="23"/>
  <c r="F28" i="23"/>
  <c r="E17" i="23"/>
  <c r="D17" i="23"/>
  <c r="C17" i="23"/>
  <c r="E16" i="23"/>
  <c r="D16" i="23"/>
  <c r="C16" i="23"/>
  <c r="E15" i="23"/>
  <c r="D15" i="23"/>
  <c r="C15" i="23"/>
  <c r="E14" i="23"/>
  <c r="D14" i="23"/>
  <c r="C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L16" i="10"/>
  <c r="I16" i="10"/>
  <c r="L15" i="10"/>
  <c r="L14" i="10"/>
  <c r="L15" i="22" l="1"/>
  <c r="L16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5" i="23"/>
  <c r="L16" i="23"/>
  <c r="L17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H28" i="23"/>
  <c r="I28" i="22"/>
  <c r="J28" i="22" s="1"/>
  <c r="H28" i="22"/>
  <c r="L28" i="22"/>
  <c r="J28" i="23"/>
  <c r="I28" i="23"/>
  <c r="K28" i="23"/>
  <c r="L28" i="23"/>
  <c r="I18" i="23"/>
  <c r="K18" i="23"/>
  <c r="L18" i="23"/>
  <c r="I14" i="23"/>
  <c r="K14" i="23"/>
  <c r="L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<sst xmlns="http://schemas.openxmlformats.org/spreadsheetml/2006/main" count="212" uniqueCount="50">
  <si>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</si>
  <si>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</si>
  <si>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</si>
  <si>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</si>
  <si>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</si>
  <si>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</si>
  <si>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</si>
  <si>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</si>
  <si>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</si>
  <si>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</si>
  <si>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</si>
  <si>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</si>
  <si>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</si>
  <si>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</si>
  <si>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</si>
  <si>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</si>
  <si>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</si>
  <si>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</si>
  <si>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</si>
  <si>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</si>
  <si>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</si>
  <si>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</si>
  <si>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</si>
  <si>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</si>
  <si>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</si>
  <si>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</si>
  <si>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</si>
  <si>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</si>
  <si>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</si>
  <si>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</si>
  <si>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</si>
  <si>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</si>
  <si>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</si>
  <si>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S/E</t>
  </si>
  <si>
    <t>II</t>
  </si>
  <si>
    <t>IGEM</t>
  </si>
  <si>
    <t>III</t>
  </si>
  <si>
    <t>IV</t>
  </si>
  <si>
    <t>FEB-JUL 2023</t>
  </si>
  <si>
    <t>METODOS CUANTITATIVOS PARA ADMINISTRACION</t>
  </si>
  <si>
    <t>ADMINISTRACION DE LA SALUD Y SEGURIDAD OCUPACIONAL</t>
  </si>
  <si>
    <t>GESTION DE LA PRODUCCION I</t>
  </si>
  <si>
    <t>INVESTIGACION DE OPERACIONES</t>
  </si>
  <si>
    <t>405-C</t>
  </si>
  <si>
    <t>607-A</t>
  </si>
  <si>
    <t>410-A</t>
  </si>
  <si>
    <t>ADMON</t>
  </si>
  <si>
    <t>IINF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</si>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</sst>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33</v>
      </c>
      <c r="C14" s="9" t="s">
        <v>43</v>
      </c>
      <c r="D14" s="9" t="s">
        <v>46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6.4" x14ac:dyDescent="0.25">
      <c r="A15" s="8" t="s">
        <v>40</v>
      </c>
      <c r="B15" s="9" t="s">
        <v>21</v>
      </c>
      <c r="C15" s="9" t="s">
        <v>44</v>
      </c>
      <c r="D15" s="9" t="s">
        <v>35</v>
      </c>
      <c r="E15" s="9">
        <v>34</v>
      </c>
      <c r="F15" s="9">
        <v>34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ht="26.4" x14ac:dyDescent="0.25">
      <c r="A16" s="8" t="s">
        <v>41</v>
      </c>
      <c r="B16" s="9" t="s">
        <v>21</v>
      </c>
      <c r="C16" s="9" t="s">
        <v>44</v>
      </c>
      <c r="D16" s="9" t="s">
        <v>35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6.4" x14ac:dyDescent="0.25">
      <c r="A17" s="8" t="s">
        <v>42</v>
      </c>
      <c r="B17" s="9" t="s">
        <v>33</v>
      </c>
      <c r="C17" s="9" t="s">
        <v>45</v>
      </c>
      <c r="D17" s="9" t="s">
        <v>47</v>
      </c>
      <c r="E17" s="9">
        <v>27</v>
      </c>
      <c r="F17" s="9"/>
      <c r="G17" s="9"/>
      <c r="H17" s="10"/>
      <c r="I17" s="9">
        <v>27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ht="26.4" x14ac:dyDescent="0.25">
      <c r="A18" s="8" t="s">
        <v>39</v>
      </c>
      <c r="B18" s="9" t="s">
        <v>33</v>
      </c>
      <c r="C18" s="9" t="s">
        <v>43</v>
      </c>
      <c r="D18" s="9" t="s">
        <v>46</v>
      </c>
      <c r="E18" s="9">
        <v>20</v>
      </c>
      <c r="F18" s="9"/>
      <c r="G18" s="9"/>
      <c r="H18" s="10"/>
      <c r="I18" s="9">
        <v>20</v>
      </c>
      <c r="J18" s="10"/>
      <c r="K18" s="9">
        <v>0</v>
      </c>
      <c r="L18" s="10">
        <f t="shared" ref="L18" si="2">K18/E18</f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69</v>
      </c>
      <c r="G28" s="17">
        <f>SUM(G14:G27)</f>
        <v>0</v>
      </c>
      <c r="H28" s="18"/>
      <c r="I28" s="17">
        <f t="shared" si="1"/>
        <v>67</v>
      </c>
      <c r="J28" s="18">
        <f t="shared" ref="J28" si="3">I28/E28</f>
        <v>0.49264705882352944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METODOS CUANTITATIVOS PARA ADMINISTRACION</v>
      </c>
      <c r="B14" s="9" t="s">
        <v>21</v>
      </c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34</v>
      </c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GESTION DE LA PRODUCCION I</v>
      </c>
      <c r="B16" s="9" t="s">
        <v>34</v>
      </c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INVESTIGACION DE OPERACIONES</v>
      </c>
      <c r="B17" s="9" t="s">
        <v>21</v>
      </c>
      <c r="C17" s="9" t="str">
        <f>'1'!C17</f>
        <v>410-A</v>
      </c>
      <c r="D17" s="9" t="str">
        <f>'1'!D17</f>
        <v>IINF</v>
      </c>
      <c r="E17" s="9">
        <f>'1'!E17</f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METODOS CUANTITATIVOS PARA ADMINISTRACION</v>
      </c>
      <c r="B18" s="9" t="s">
        <v>34</v>
      </c>
      <c r="C18" s="9" t="str">
        <f>'1'!C18</f>
        <v>405-C</v>
      </c>
      <c r="D18" s="9" t="str">
        <f>'1'!D18</f>
        <v>ADMON</v>
      </c>
      <c r="E18" s="9">
        <f>'1'!E18</f>
        <v>20</v>
      </c>
      <c r="F18" s="9">
        <v>20</v>
      </c>
      <c r="G18" s="9"/>
      <c r="H18" s="10"/>
      <c r="I18" s="9">
        <v>0</v>
      </c>
      <c r="J18" s="10"/>
      <c r="K18" s="9">
        <v>0</v>
      </c>
      <c r="L18" s="10">
        <f t="shared" ref="L18:L21" si="1">K18/E18</f>
        <v>0</v>
      </c>
      <c r="M18" s="9">
        <v>100</v>
      </c>
      <c r="N18" s="15">
        <v>1</v>
      </c>
    </row>
    <row r="19" spans="1:14" s="11" customFormat="1" x14ac:dyDescent="0.25">
      <c r="A19" s="9">
        <f>'1'!A19</f>
        <v>0</v>
      </c>
      <c r="B19" s="9" t="s">
        <v>36</v>
      </c>
      <c r="C19" s="9">
        <f>'1'!C19</f>
        <v>0</v>
      </c>
      <c r="D19" s="9">
        <f>'1'!D19</f>
        <v>0</v>
      </c>
      <c r="E19" s="9">
        <f>'1'!E19</f>
        <v>0</v>
      </c>
      <c r="F19" s="9">
        <v>34</v>
      </c>
      <c r="G19" s="9"/>
      <c r="H19" s="10"/>
      <c r="I19" s="9">
        <v>0</v>
      </c>
      <c r="J19" s="10"/>
      <c r="K19" s="9">
        <v>0</v>
      </c>
      <c r="L19" s="10" t="e">
        <f t="shared" si="1"/>
        <v>#DIV/0!</v>
      </c>
      <c r="M19" s="9">
        <v>100</v>
      </c>
      <c r="N19" s="15">
        <v>1</v>
      </c>
    </row>
    <row r="20" spans="1:14" s="11" customFormat="1" x14ac:dyDescent="0.25">
      <c r="A20" s="9">
        <f>'1'!A20</f>
        <v>0</v>
      </c>
      <c r="B20" s="9" t="s">
        <v>36</v>
      </c>
      <c r="C20" s="9">
        <f>'1'!C20</f>
        <v>0</v>
      </c>
      <c r="D20" s="9">
        <f>'1'!D20</f>
        <v>0</v>
      </c>
      <c r="E20" s="9">
        <f>'1'!E20</f>
        <v>0</v>
      </c>
      <c r="F20" s="9">
        <v>35</v>
      </c>
      <c r="G20" s="9"/>
      <c r="H20" s="10"/>
      <c r="I20" s="9">
        <v>0</v>
      </c>
      <c r="J20" s="10"/>
      <c r="K20" s="9">
        <v>0</v>
      </c>
      <c r="L20" s="10" t="e">
        <f t="shared" si="1"/>
        <v>#DIV/0!</v>
      </c>
      <c r="M20" s="9">
        <v>100</v>
      </c>
      <c r="N20" s="15">
        <v>1</v>
      </c>
    </row>
    <row r="21" spans="1:14" s="11" customFormat="1" x14ac:dyDescent="0.25">
      <c r="A21" s="9">
        <f>'1'!A21</f>
        <v>0</v>
      </c>
      <c r="B21" s="9" t="s">
        <v>34</v>
      </c>
      <c r="C21" s="9">
        <f>'1'!C21</f>
        <v>0</v>
      </c>
      <c r="D21" s="9">
        <f>'1'!D21</f>
        <v>0</v>
      </c>
      <c r="E21" s="9">
        <f>'1'!E21</f>
        <v>0</v>
      </c>
      <c r="F21" s="9">
        <v>26</v>
      </c>
      <c r="G21" s="9"/>
      <c r="H21" s="10"/>
      <c r="I21" s="9">
        <v>0</v>
      </c>
      <c r="J21" s="10"/>
      <c r="K21" s="9">
        <v>0</v>
      </c>
      <c r="L21" s="10" t="e">
        <f t="shared" si="1"/>
        <v>#DIV/0!</v>
      </c>
      <c r="M21" s="9">
        <v>100</v>
      </c>
      <c r="N21" s="15">
        <v>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231</v>
      </c>
      <c r="G28" s="17">
        <f>SUM(G14:G27)</f>
        <v>0</v>
      </c>
      <c r="H28" s="18">
        <f>SUM(F28:G28)/E28</f>
        <v>1.6985294117647058</v>
      </c>
      <c r="I28" s="17">
        <f t="shared" ref="I28" si="2">(E28-SUM(F28:G28))-K28</f>
        <v>-95</v>
      </c>
      <c r="J28" s="18">
        <f t="shared" ref="J28" si="3">I28/E28</f>
        <v>-0.69852941176470584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39</v>
      </c>
      <c r="B14" s="9" t="s">
        <v>36</v>
      </c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20</v>
      </c>
      <c r="G14" s="9"/>
      <c r="H14" s="10"/>
      <c r="I14" s="9">
        <f t="shared" ref="I14:K28" ca="1" si="0">(E14-SUM(F14:G14))-K14</f>
        <v>0</v>
      </c>
      <c r="J14" s="10"/>
      <c r="K14" s="9">
        <f t="shared" ca="1" si="0"/>
        <v>0</v>
      </c>
      <c r="L14" s="10">
        <f t="shared" ref="L14:L28" ca="1" si="1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40</v>
      </c>
      <c r="B15" s="9" t="s">
        <v>37</v>
      </c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f>'1'!F15</f>
        <v>34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6.4" x14ac:dyDescent="0.25">
      <c r="A16" s="8" t="s">
        <v>41</v>
      </c>
      <c r="B16" s="9" t="s">
        <v>37</v>
      </c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f>'1'!F16</f>
        <v>35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8" t="s">
        <v>42</v>
      </c>
      <c r="B17" s="9" t="s">
        <v>36</v>
      </c>
      <c r="C17" s="9" t="str">
        <f>'1'!C17</f>
        <v>410-A</v>
      </c>
      <c r="D17" s="9" t="str">
        <f>'1'!D17</f>
        <v>IINF</v>
      </c>
      <c r="E17" s="9">
        <f>'1'!E17</f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8" t="s">
        <v>39</v>
      </c>
      <c r="B18" s="9" t="s">
        <v>37</v>
      </c>
      <c r="C18" s="9" t="str">
        <f>'1'!C18</f>
        <v>405-C</v>
      </c>
      <c r="D18" s="9" t="str">
        <f>'1'!D18</f>
        <v>ADMON</v>
      </c>
      <c r="E18" s="9">
        <f>'1'!E18</f>
        <v>20</v>
      </c>
      <c r="F18" s="9">
        <v>20</v>
      </c>
      <c r="G18" s="9"/>
      <c r="H18" s="10"/>
      <c r="I18" s="9">
        <f t="shared" ca="1" si="0"/>
        <v>0</v>
      </c>
      <c r="J18" s="10"/>
      <c r="K18" s="9">
        <f t="shared" ca="1" si="0"/>
        <v>0</v>
      </c>
      <c r="L18" s="10">
        <f t="shared" ca="1" si="1"/>
        <v>0</v>
      </c>
      <c r="M18" s="9">
        <v>100</v>
      </c>
      <c r="N18" s="15">
        <v>1</v>
      </c>
    </row>
    <row r="19" spans="1:14" s="11" customFormat="1" ht="26.4" x14ac:dyDescent="0.25">
      <c r="A19" s="8" t="s">
        <v>40</v>
      </c>
      <c r="B19" s="9" t="s">
        <v>48</v>
      </c>
      <c r="C19" s="9">
        <f>'1'!C19</f>
        <v>0</v>
      </c>
      <c r="D19" s="9" t="s">
        <v>35</v>
      </c>
      <c r="E19" s="9">
        <v>34</v>
      </c>
      <c r="F19" s="9">
        <v>34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5">
      <c r="A20" s="8" t="s">
        <v>41</v>
      </c>
      <c r="B20" s="9" t="s">
        <v>48</v>
      </c>
      <c r="C20" s="9">
        <f>'1'!C20</f>
        <v>0</v>
      </c>
      <c r="D20" s="9" t="s">
        <v>35</v>
      </c>
      <c r="E20" s="9">
        <v>35</v>
      </c>
      <c r="F20" s="9">
        <v>35</v>
      </c>
      <c r="G20" s="9"/>
      <c r="H20" s="10"/>
      <c r="I20" s="9"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x14ac:dyDescent="0.25">
      <c r="A21" s="8" t="s">
        <v>42</v>
      </c>
      <c r="B21" s="9" t="s">
        <v>37</v>
      </c>
      <c r="C21" s="9">
        <f>'1'!C21</f>
        <v>0</v>
      </c>
      <c r="D21" s="9" t="s">
        <v>47</v>
      </c>
      <c r="E21" s="9">
        <v>27</v>
      </c>
      <c r="F21" s="9">
        <v>27</v>
      </c>
      <c r="G21" s="9"/>
      <c r="H21" s="10"/>
      <c r="I21" s="9">
        <v>0</v>
      </c>
      <c r="J21" s="10"/>
      <c r="K21" s="9">
        <v>0</v>
      </c>
      <c r="L21" s="10">
        <f t="shared" si="1"/>
        <v>0</v>
      </c>
      <c r="M21" s="9">
        <v>100</v>
      </c>
      <c r="N21" s="15">
        <v>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232</v>
      </c>
      <c r="F28" s="17">
        <f>SUM(F14:F27)</f>
        <v>232</v>
      </c>
      <c r="G28" s="17">
        <f>SUM(G14:G27)</f>
        <v>0</v>
      </c>
      <c r="H28" s="18">
        <f>SUM(F28:G28)/E28</f>
        <v>1</v>
      </c>
      <c r="I28" s="17">
        <f t="shared" ca="1" si="0"/>
        <v>0</v>
      </c>
      <c r="J28" s="18">
        <f t="shared" ref="J28" ca="1" si="2">I28/E28</f>
        <v>0</v>
      </c>
      <c r="K28" s="17">
        <f ca="1">SUM(K14:K27)</f>
        <v>0</v>
      </c>
      <c r="L28" s="18">
        <f t="shared" ca="1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METODOS CUANTITATIVOS PARA ADMINISTRACION</v>
      </c>
      <c r="B14" s="9" t="s">
        <v>48</v>
      </c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49</v>
      </c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GESTION DE LA PRODUCCION I</v>
      </c>
      <c r="B16" s="9" t="s">
        <v>49</v>
      </c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INVESTIGACION DE OPERACIONES</v>
      </c>
      <c r="B17" s="9" t="s">
        <v>48</v>
      </c>
      <c r="C17" s="9" t="str">
        <f>'1'!C17</f>
        <v>410-A</v>
      </c>
      <c r="D17" s="9" t="str">
        <f>'1'!D17</f>
        <v>IINF</v>
      </c>
      <c r="E17" s="9">
        <f>'1'!E17</f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6.4" x14ac:dyDescent="0.25">
      <c r="A18" s="9" t="str">
        <f>'1'!A18</f>
        <v>METODOS CUANTITATIVOS PARA ADMINISTRACION</v>
      </c>
      <c r="B18" s="9" t="s">
        <v>49</v>
      </c>
      <c r="C18" s="9" t="str">
        <f>'1'!C18</f>
        <v>405-C</v>
      </c>
      <c r="D18" s="9" t="str">
        <f>'1'!D18</f>
        <v>ADMON</v>
      </c>
      <c r="E18" s="9">
        <f>'1'!E18</f>
        <v>20</v>
      </c>
      <c r="F18" s="9">
        <v>20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ref="L18" si="3">K18/E18</f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4">I28/E28</f>
        <v>0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2023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METODOS CUANTITATIVOS PARA ADMINISTRACION</v>
      </c>
      <c r="B14" s="9"/>
      <c r="C14" s="9" t="str">
        <f>'1'!C14</f>
        <v>405-C</v>
      </c>
      <c r="D14" s="9" t="str">
        <f>'1'!D14</f>
        <v>ADMON</v>
      </c>
      <c r="E14" s="9">
        <f>'1'!E14</f>
        <v>20</v>
      </c>
      <c r="F14" s="9">
        <v>20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607-A</v>
      </c>
      <c r="D15" s="9" t="str">
        <f>'1'!D15</f>
        <v>IGEM</v>
      </c>
      <c r="E15" s="9">
        <f>'1'!E15</f>
        <v>34</v>
      </c>
      <c r="F15" s="9">
        <v>34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6.4" x14ac:dyDescent="0.25">
      <c r="A16" s="9" t="str">
        <f>'1'!A16</f>
        <v>GESTION DE LA PRODUCCION I</v>
      </c>
      <c r="B16" s="9"/>
      <c r="C16" s="9" t="str">
        <f>'1'!C16</f>
        <v>607-A</v>
      </c>
      <c r="D16" s="9" t="str">
        <f>'1'!D16</f>
        <v>IGEM</v>
      </c>
      <c r="E16" s="9">
        <f>'1'!E16</f>
        <v>35</v>
      </c>
      <c r="F16" s="9">
        <v>35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INVESTIGACION DE OPERACIONES</v>
      </c>
      <c r="B17" s="9"/>
      <c r="C17" s="9" t="str">
        <f>'1'!C17</f>
        <v>410-A</v>
      </c>
      <c r="D17" s="9" t="str">
        <f>'1'!D17</f>
        <v>IINF</v>
      </c>
      <c r="E17" s="9">
        <f>'1'!E17</f>
        <v>27</v>
      </c>
      <c r="F17" s="9">
        <v>27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2023-06-20T22:18:47Z</dcterms:modified>
  <cp:category/>
  <cp:contentStatus/>
</cp:coreProperties>
</file>