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ticia miros\Documents\PEDM FEBRERO -JUNIO 2023\SGI\"/>
    </mc:Choice>
  </mc:AlternateContent>
  <bookViews>
    <workbookView xWindow="0" yWindow="0" windowWidth="28800" windowHeight="124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D16" i="22"/>
  <c r="A17" i="22"/>
  <c r="D17" i="22"/>
  <c r="A18" i="22"/>
  <c r="D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B37" i="10"/>
  <c r="N28" i="10"/>
  <c r="M28" i="10"/>
  <c r="K28" i="10"/>
  <c r="G28" i="10"/>
  <c r="F28" i="10"/>
  <c r="E28" i="10"/>
  <c r="L14" i="10"/>
  <c r="I14" i="10"/>
  <c r="I27" i="22" l="1"/>
  <c r="I20" i="22"/>
  <c r="L14" i="25"/>
  <c r="E28" i="25"/>
  <c r="E28" i="24"/>
  <c r="E28" i="23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<sst xmlns="http://schemas.openxmlformats.org/spreadsheetml/2006/main" count="189" uniqueCount="49">
  <si>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</si>
  <si>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</si>
  <si>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</si>
  <si>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</si>
  <si>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</si>
  <si>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</si>
  <si>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</si>
  <si>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</si>
  <si>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</si>
  <si>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</si>
  <si>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</si>
  <si>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</si>
  <si>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</si>
  <si>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</si>
  <si>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</si>
  <si>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</si>
  <si>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</si>
  <si>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</si>
  <si>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</si>
  <si>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</si>
  <si>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</si>
  <si>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</si>
  <si>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</si>
  <si>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</si>
  <si>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</si>
  <si>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</si>
  <si>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</si>
  <si>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</si>
  <si>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</si>
  <si>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</si>
  <si>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</si>
  <si>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</si>
  <si>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</si>
  <si>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</si>
  <si>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</si>
  <si>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M.C.A. PATRICIA ELIZABETH DAVID MIROS</t>
  </si>
  <si>
    <t>LICENCIATURA EN ADMINISTRACIÓN</t>
  </si>
  <si>
    <t>T</t>
  </si>
  <si>
    <t>FUNCIÓN ADMINISTRATIVA I</t>
  </si>
  <si>
    <t>805A</t>
  </si>
  <si>
    <t>COMUNICACIÓN CORPORATIVA</t>
  </si>
  <si>
    <t>FUNDAMENTOS DE MERCADOTECNIA</t>
  </si>
  <si>
    <t>INNOVACIÓN Y EMPRENDEDURISMO</t>
  </si>
  <si>
    <t>CONSULTORIA EMPRESARIAL</t>
  </si>
  <si>
    <t>205C</t>
  </si>
  <si>
    <t>205B</t>
  </si>
  <si>
    <t>405B</t>
  </si>
  <si>
    <t>605A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</si>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</sst>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15" zoomScaleNormal="115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38</v>
      </c>
      <c r="B14" s="9">
        <v>1</v>
      </c>
      <c r="C14" s="9" t="s">
        <v>45</v>
      </c>
      <c r="D14" s="9" t="s">
        <v>31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41">
        <v>0.62419999999999998</v>
      </c>
      <c r="N14" s="15">
        <v>0.76</v>
      </c>
    </row>
    <row r="15" spans="1:14" s="11" customFormat="1" x14ac:dyDescent="0.2">
      <c r="A15" s="8" t="s">
        <v>40</v>
      </c>
      <c r="B15" s="9">
        <v>1</v>
      </c>
      <c r="C15" s="9" t="s">
        <v>44</v>
      </c>
      <c r="D15" s="9" t="s">
        <v>31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41">
        <v>0.5554</v>
      </c>
      <c r="N15" s="15">
        <v>0.68</v>
      </c>
    </row>
    <row r="16" spans="1:14" s="11" customFormat="1" x14ac:dyDescent="0.2">
      <c r="A16" s="8" t="s">
        <v>41</v>
      </c>
      <c r="B16" s="9">
        <v>1</v>
      </c>
      <c r="C16" s="9" t="s">
        <v>46</v>
      </c>
      <c r="D16" s="9" t="s">
        <v>31</v>
      </c>
      <c r="E16" s="9">
        <v>18</v>
      </c>
      <c r="F16" s="9">
        <v>17</v>
      </c>
      <c r="G16" s="9"/>
      <c r="H16" s="10"/>
      <c r="I16" s="9">
        <v>1</v>
      </c>
      <c r="J16" s="10"/>
      <c r="K16" s="9"/>
      <c r="L16" s="10"/>
      <c r="M16" s="41">
        <v>0.88</v>
      </c>
      <c r="N16" s="15">
        <v>0.72</v>
      </c>
    </row>
    <row r="17" spans="1:14" s="11" customFormat="1" x14ac:dyDescent="0.2">
      <c r="A17" s="8" t="s">
        <v>42</v>
      </c>
      <c r="B17" s="9">
        <v>1</v>
      </c>
      <c r="C17" s="9" t="s">
        <v>47</v>
      </c>
      <c r="D17" s="9" t="s">
        <v>31</v>
      </c>
      <c r="E17" s="9">
        <v>31</v>
      </c>
      <c r="F17" s="9">
        <v>29</v>
      </c>
      <c r="G17" s="9"/>
      <c r="H17" s="10"/>
      <c r="I17" s="9">
        <v>2</v>
      </c>
      <c r="J17" s="10"/>
      <c r="K17" s="9"/>
      <c r="L17" s="10"/>
      <c r="M17" s="41">
        <v>0.80479999999999996</v>
      </c>
      <c r="N17" s="15">
        <v>0.77</v>
      </c>
    </row>
    <row r="18" spans="1:14" s="11" customFormat="1" x14ac:dyDescent="0.2">
      <c r="A18" s="8" t="s">
        <v>43</v>
      </c>
      <c r="B18" s="9">
        <v>1</v>
      </c>
      <c r="C18" s="9" t="s">
        <v>39</v>
      </c>
      <c r="D18" s="9" t="s">
        <v>31</v>
      </c>
      <c r="E18" s="9">
        <v>38</v>
      </c>
      <c r="F18" s="9">
        <v>31</v>
      </c>
      <c r="G18" s="9"/>
      <c r="H18" s="10"/>
      <c r="I18" s="9">
        <v>7</v>
      </c>
      <c r="J18" s="10"/>
      <c r="K18" s="9"/>
      <c r="L18" s="10"/>
      <c r="M18" s="41">
        <v>0.71419999999999995</v>
      </c>
      <c r="N18" s="15">
        <v>0.78939999999999999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108</v>
      </c>
      <c r="G28" s="17">
        <f>SUM(G14:G27)</f>
        <v>0</v>
      </c>
      <c r="H28" s="18"/>
      <c r="I28" s="17">
        <f t="shared" si="0"/>
        <v>21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0.71571999999999991</v>
      </c>
      <c r="N28" s="19">
        <f>AVERAGE(N14:N27)</f>
        <v>0.7438800000000001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M.C.A. PATRICIA ELIZABETH DAVID MIROS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FUNCIÓN ADMINISTRATIVA I</v>
      </c>
      <c r="B14" s="9"/>
      <c r="C14" s="9" t="s">
        <v>45</v>
      </c>
      <c r="D14" s="9" t="s">
        <v>31</v>
      </c>
      <c r="E14" s="9">
        <v>21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">
        <v>40</v>
      </c>
      <c r="B15" s="9"/>
      <c r="C15" s="9" t="s">
        <v>44</v>
      </c>
      <c r="D15" s="9" t="s">
        <v>31</v>
      </c>
      <c r="E15" s="9"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">
        <v>46</v>
      </c>
      <c r="D16" s="9" t="str">
        <f>'1'!D16</f>
        <v>DLA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">
        <v>47</v>
      </c>
      <c r="D17" s="9" t="str">
        <f>'1'!D17</f>
        <v>DLA</v>
      </c>
      <c r="E17" s="9"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">
        <v>39</v>
      </c>
      <c r="D18" s="9" t="str">
        <f>'1'!D18</f>
        <v>DLA</v>
      </c>
      <c r="E18" s="9"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ref="I15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129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FUNCIÓN ADMINISTRATIVA I</v>
      </c>
      <c r="B14" s="9"/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40</v>
      </c>
      <c r="G28" s="17">
        <f>SUM(G14:G27)</f>
        <v>0</v>
      </c>
      <c r="H28" s="18">
        <f>SUM(F28:G28)/E28</f>
        <v>0.31007751937984496</v>
      </c>
      <c r="I28" s="17">
        <f t="shared" ref="I28" si="0">(E28-SUM(F28:G28))-K28</f>
        <v>89</v>
      </c>
      <c r="J28" s="18">
        <f t="shared" ref="J28" si="1">I28/E28</f>
        <v>0.68992248062015504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FUNCIÓN ADMINISTRATIVA I</v>
      </c>
      <c r="B14" s="9"/>
      <c r="C14" s="9" t="str">
        <f>'1'!C14</f>
        <v>205B</v>
      </c>
      <c r="D14" s="9" t="str">
        <f>'1'!D14</f>
        <v>DLA</v>
      </c>
      <c r="E14" s="9">
        <f>'1'!E14</f>
        <v>21</v>
      </c>
      <c r="F14" s="9"/>
      <c r="G14" s="9"/>
      <c r="H14" s="10"/>
      <c r="I14" s="9"/>
      <c r="J14" s="10"/>
      <c r="K14" s="9">
        <v>0</v>
      </c>
      <c r="L14" s="10">
        <v>0</v>
      </c>
      <c r="M14" s="21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ref="I14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129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FUNCIÓN ADMINISTRATIVA I</v>
      </c>
      <c r="B14" s="9" t="s">
        <v>37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-20</v>
      </c>
      <c r="J14" s="10">
        <f t="shared" ref="J14:J28" si="1">I14/E14</f>
        <v>-0.95238095238095233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>
        <f t="shared" si="0"/>
        <v>21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>
        <f t="shared" si="0"/>
        <v>18</v>
      </c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>
        <f t="shared" si="0"/>
        <v>31</v>
      </c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>
        <f t="shared" si="0"/>
        <v>38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38</v>
      </c>
      <c r="G28" s="17">
        <f>SUM(G14:G27)</f>
        <v>3</v>
      </c>
      <c r="H28" s="18">
        <f>SUM(F28:G28)/E28</f>
        <v>0.31782945736434109</v>
      </c>
      <c r="I28" s="17">
        <f t="shared" si="0"/>
        <v>88</v>
      </c>
      <c r="J28" s="18">
        <f t="shared" si="1"/>
        <v>0.68217054263565891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leticia miros</cp:lastModifiedBy>
  <cp:revision/>
  <dcterms:created xsi:type="dcterms:W3CDTF">2021-11-22T14:45:25Z</dcterms:created>
  <dcterms:modified xsi:type="dcterms:W3CDTF">2023-03-25T01:15:38Z</dcterms:modified>
  <cp:category/>
  <cp:contentStatus/>
</cp:coreProperties>
</file>