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IOO\"/>
    </mc:Choice>
  </mc:AlternateContent>
  <xr:revisionPtr revIDLastSave="0" documentId="8_{6E7026F9-203E-4BFC-A483-8C624E37057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0" l="1"/>
  <c r="N28" i="10"/>
  <c r="M28" i="10"/>
  <c r="F28" i="10" l="1"/>
  <c r="E28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L15" i="22"/>
  <c r="L16" i="22"/>
  <c r="B10" i="22"/>
  <c r="B37" i="22" s="1"/>
  <c r="L8" i="22"/>
  <c r="H8" i="22"/>
  <c r="E8" i="22"/>
  <c r="N28" i="22"/>
  <c r="M28" i="22"/>
  <c r="K28" i="22"/>
  <c r="G28" i="22"/>
  <c r="F28" i="22"/>
  <c r="B37" i="10"/>
  <c r="K28" i="10"/>
  <c r="I16" i="22" l="1"/>
  <c r="I17" i="22"/>
  <c r="L17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I28" i="22" s="1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J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<sst xmlns="http://schemas.openxmlformats.org/spreadsheetml/2006/main" count="198" uniqueCount="49">
  <si>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</si>
  <si>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</si>
  <si>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</si>
  <si>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</si>
  <si>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</si>
  <si>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</si>
  <si>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</si>
  <si>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</si>
  <si>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</si>
  <si>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</si>
  <si>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</si>
  <si>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</si>
  <si>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</si>
  <si>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</si>
  <si>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</si>
  <si>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</si>
  <si>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</si>
  <si>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</si>
  <si>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</si>
  <si>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</si>
  <si>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</si>
  <si>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</si>
  <si>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</si>
  <si>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</si>
  <si>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</si>
  <si>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</si>
  <si>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</si>
  <si>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</si>
  <si>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</si>
  <si>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</si>
  <si>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</si>
  <si>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</si>
  <si>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</si>
  <si>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</si>
  <si>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</si>
  <si>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MCIQ. INDRA DE LA O ORTIZ</t>
  </si>
  <si>
    <t>DR. TONATIUH SOSME SÁNCHEZ</t>
  </si>
  <si>
    <t>I-IV</t>
  </si>
  <si>
    <t>CÁLCULO INTEGRAL</t>
  </si>
  <si>
    <t>QUÍMICA</t>
  </si>
  <si>
    <t>204 B</t>
  </si>
  <si>
    <t>204C</t>
  </si>
  <si>
    <t>204A</t>
  </si>
  <si>
    <t>ISC</t>
  </si>
  <si>
    <t>FEBRERO-JULIO 2023</t>
  </si>
  <si>
    <t>S/E</t>
  </si>
  <si>
    <t>II</t>
  </si>
  <si>
    <t>ISIC</t>
  </si>
  <si>
    <t>DEPARTAMENTO DE 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</si>
</sst>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33619</xdr:colOff>
      <xdr:row>33</xdr:row>
      <xdr:rowOff>0</xdr:rowOff>
    </xdr:from>
    <xdr:to>
      <xdr:col>3</xdr:col>
      <xdr:colOff>738567</xdr:colOff>
      <xdr:row>33</xdr:row>
      <xdr:rowOff>628738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78832A-9C37-5C70-8586-6074602ED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31" y="7463118"/>
          <a:ext cx="704948" cy="6287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44827</xdr:colOff>
      <xdr:row>33</xdr:row>
      <xdr:rowOff>0</xdr:rowOff>
    </xdr:from>
    <xdr:to>
      <xdr:col>3</xdr:col>
      <xdr:colOff>749775</xdr:colOff>
      <xdr:row>33</xdr:row>
      <xdr:rowOff>628738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2090A2-DD9E-4943-A6C6-E8FB6109E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3" y="7463118"/>
          <a:ext cx="704948" cy="628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9"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9" t="s">
        <v>4</v>
      </c>
      <c r="C8" s="29"/>
      <c r="D8" s="14" t="s">
        <v>5</v>
      </c>
      <c r="E8" s="5">
        <v>3</v>
      </c>
      <c r="G8" s="4" t="s">
        <v>6</v>
      </c>
      <c r="H8" s="5">
        <v>2</v>
      </c>
      <c r="I8" s="35" t="s">
        <v>7</v>
      </c>
      <c r="J8" s="35"/>
      <c r="K8" s="35"/>
      <c r="L8" s="29" t="s">
        <v>44</v>
      </c>
      <c r="M8" s="29"/>
      <c r="N8" s="29"/>
    </row>
    <row r="10" spans="1:14" x14ac:dyDescent="0.25">
      <c r="A10" s="4" t="s">
        <v>8</v>
      </c>
      <c r="B10" s="29" t="s">
        <v>35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18.75" customHeight="1" x14ac:dyDescent="0.25">
      <c r="A14" s="8" t="s">
        <v>38</v>
      </c>
      <c r="B14" s="9" t="s">
        <v>21</v>
      </c>
      <c r="C14" s="9" t="s">
        <v>40</v>
      </c>
      <c r="D14" s="9" t="s">
        <v>43</v>
      </c>
      <c r="E14" s="9">
        <v>19</v>
      </c>
      <c r="F14" s="9">
        <v>2</v>
      </c>
      <c r="G14" s="9"/>
      <c r="H14" s="10"/>
      <c r="I14" s="9">
        <v>17</v>
      </c>
      <c r="J14" s="10"/>
      <c r="K14" s="9">
        <v>0</v>
      </c>
      <c r="L14" s="10">
        <v>0</v>
      </c>
      <c r="M14" s="9">
        <v>49.47</v>
      </c>
      <c r="N14" s="15">
        <v>0.78900000000000003</v>
      </c>
    </row>
    <row r="15" spans="1:14" s="11" customFormat="1" x14ac:dyDescent="0.25">
      <c r="A15" s="8" t="s">
        <v>38</v>
      </c>
      <c r="B15" s="9" t="s">
        <v>21</v>
      </c>
      <c r="C15" s="9" t="s">
        <v>41</v>
      </c>
      <c r="D15" s="9" t="s">
        <v>43</v>
      </c>
      <c r="E15" s="9">
        <v>17</v>
      </c>
      <c r="F15" s="9">
        <v>7</v>
      </c>
      <c r="G15" s="9"/>
      <c r="H15" s="10"/>
      <c r="I15" s="9">
        <v>10</v>
      </c>
      <c r="J15" s="10"/>
      <c r="K15" s="9">
        <v>0</v>
      </c>
      <c r="L15" s="10">
        <v>0</v>
      </c>
      <c r="M15" s="9">
        <v>57.47</v>
      </c>
      <c r="N15" s="15">
        <v>0.70589999999999997</v>
      </c>
    </row>
    <row r="16" spans="1:14" s="11" customFormat="1" x14ac:dyDescent="0.25">
      <c r="A16" s="8" t="s">
        <v>39</v>
      </c>
      <c r="B16" s="9" t="s">
        <v>21</v>
      </c>
      <c r="C16" s="9" t="s">
        <v>42</v>
      </c>
      <c r="D16" s="9" t="s">
        <v>43</v>
      </c>
      <c r="E16" s="9">
        <v>34</v>
      </c>
      <c r="F16" s="9">
        <v>30</v>
      </c>
      <c r="G16" s="9"/>
      <c r="H16" s="10"/>
      <c r="I16" s="9">
        <v>4</v>
      </c>
      <c r="J16" s="10"/>
      <c r="K16" s="9">
        <v>0</v>
      </c>
      <c r="L16" s="10">
        <v>0</v>
      </c>
      <c r="M16" s="9">
        <v>78.790000000000006</v>
      </c>
      <c r="N16" s="15">
        <v>0.19</v>
      </c>
    </row>
    <row r="17" spans="1:18" s="11" customFormat="1" x14ac:dyDescent="0.25">
      <c r="A17" s="8" t="s">
        <v>39</v>
      </c>
      <c r="B17" s="9" t="s">
        <v>21</v>
      </c>
      <c r="C17" s="9" t="s">
        <v>41</v>
      </c>
      <c r="D17" s="9" t="s">
        <v>43</v>
      </c>
      <c r="E17" s="9">
        <v>22</v>
      </c>
      <c r="F17" s="9">
        <v>13</v>
      </c>
      <c r="G17" s="9"/>
      <c r="H17" s="10"/>
      <c r="I17" s="9">
        <v>9</v>
      </c>
      <c r="J17" s="10"/>
      <c r="K17" s="9">
        <v>0</v>
      </c>
      <c r="L17" s="10">
        <v>0</v>
      </c>
      <c r="M17" s="9">
        <v>62</v>
      </c>
      <c r="N17" s="15">
        <v>0.63600000000000001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92</v>
      </c>
      <c r="F28" s="17">
        <f>SUM(F14:F17)</f>
        <v>52</v>
      </c>
      <c r="G28" s="17"/>
      <c r="H28" s="18"/>
      <c r="I28" s="17">
        <f>(E28-SUM(F28:G28))-K28</f>
        <v>40</v>
      </c>
      <c r="J28" s="18"/>
      <c r="K28" s="17">
        <f>SUM(K14:K27)</f>
        <v>0</v>
      </c>
      <c r="L28" s="18">
        <f t="shared" ref="L28" si="0">K28/E28</f>
        <v>0</v>
      </c>
      <c r="M28" s="17">
        <f>SUM(M14:M17)/4</f>
        <v>61.932500000000005</v>
      </c>
      <c r="N28" s="19">
        <f>SUM(N14:N17)/4</f>
        <v>0.58022499999999999</v>
      </c>
    </row>
    <row r="30" spans="1:18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8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MCIQ. INDRA DE LA O ORTIZ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Normal="100" zoomScaleSheetLayoutView="100" workbookViewId="0">
      <selection activeCell="M18" sqref="M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7.441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48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2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FEBRERO-JULIO 2023</v>
      </c>
      <c r="M8" s="29"/>
      <c r="N8" s="29"/>
    </row>
    <row r="10" spans="1:14" x14ac:dyDescent="0.25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8" t="s">
        <v>38</v>
      </c>
      <c r="B14" s="9" t="s">
        <v>45</v>
      </c>
      <c r="C14" s="9" t="s">
        <v>40</v>
      </c>
      <c r="D14" s="9" t="s">
        <v>47</v>
      </c>
      <c r="E14" s="9">
        <v>19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/>
      <c r="N14" s="15"/>
    </row>
    <row r="15" spans="1:14" s="11" customFormat="1" x14ac:dyDescent="0.25">
      <c r="A15" s="8" t="s">
        <v>38</v>
      </c>
      <c r="B15" s="9" t="s">
        <v>45</v>
      </c>
      <c r="C15" s="9" t="s">
        <v>41</v>
      </c>
      <c r="D15" s="9" t="s">
        <v>47</v>
      </c>
      <c r="E15" s="9">
        <v>17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/>
      <c r="N15" s="15"/>
    </row>
    <row r="16" spans="1:14" s="11" customFormat="1" x14ac:dyDescent="0.25">
      <c r="A16" s="8" t="s">
        <v>39</v>
      </c>
      <c r="B16" s="9" t="s">
        <v>46</v>
      </c>
      <c r="C16" s="9" t="s">
        <v>42</v>
      </c>
      <c r="D16" s="9" t="s">
        <v>47</v>
      </c>
      <c r="E16" s="9">
        <v>34</v>
      </c>
      <c r="F16" s="9">
        <v>34</v>
      </c>
      <c r="G16" s="9"/>
      <c r="H16" s="10"/>
      <c r="I16" s="9">
        <f t="shared" ref="I16:I27" si="1">(E16-SUM(F16:G16))-K16</f>
        <v>0</v>
      </c>
      <c r="J16" s="10"/>
      <c r="K16" s="9">
        <v>0</v>
      </c>
      <c r="L16" s="10">
        <f t="shared" si="0"/>
        <v>0</v>
      </c>
      <c r="M16" s="9">
        <v>87</v>
      </c>
      <c r="N16" s="15">
        <v>0.21</v>
      </c>
    </row>
    <row r="17" spans="1:14" s="11" customFormat="1" x14ac:dyDescent="0.25">
      <c r="A17" s="8" t="s">
        <v>39</v>
      </c>
      <c r="B17" s="9" t="s">
        <v>46</v>
      </c>
      <c r="C17" s="9" t="s">
        <v>41</v>
      </c>
      <c r="D17" s="9" t="s">
        <v>47</v>
      </c>
      <c r="E17" s="9">
        <v>22</v>
      </c>
      <c r="F17" s="9">
        <v>15</v>
      </c>
      <c r="G17" s="9"/>
      <c r="H17" s="10"/>
      <c r="I17" s="9">
        <f t="shared" si="1"/>
        <v>7</v>
      </c>
      <c r="J17" s="10"/>
      <c r="K17" s="9">
        <v>0</v>
      </c>
      <c r="L17" s="10">
        <f t="shared" si="0"/>
        <v>0</v>
      </c>
      <c r="M17" s="9">
        <v>66</v>
      </c>
      <c r="N17" s="15">
        <v>0.16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92</v>
      </c>
      <c r="F28" s="17">
        <f>SUM(F14:F27)</f>
        <v>49</v>
      </c>
      <c r="G28" s="17">
        <f>SUM(G14:G27)</f>
        <v>0</v>
      </c>
      <c r="H28" s="18"/>
      <c r="I28" s="17">
        <f>(E28-SUM(F28:G28))-K28</f>
        <v>43</v>
      </c>
      <c r="J28" s="18">
        <f t="shared" ref="J16:J28" si="2">I28/E28</f>
        <v>0.46739130434782611</v>
      </c>
      <c r="K28" s="17">
        <f>SUM(K14:K27)</f>
        <v>0</v>
      </c>
      <c r="L28" s="18">
        <f t="shared" si="0"/>
        <v>0</v>
      </c>
      <c r="M28" s="17">
        <f>AVERAGE(M14:M27)</f>
        <v>76.5</v>
      </c>
      <c r="N28" s="19">
        <f>AVERAGE(N14:N27)</f>
        <v>0.185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MCIQ. INDRA DE LA O ORTIZ</v>
      </c>
      <c r="C37" s="23"/>
      <c r="D37" s="23"/>
      <c r="E37" s="13"/>
      <c r="F37" s="13"/>
      <c r="G37" s="23" t="s">
        <v>36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M41" sqref="M4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3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FEBRERO-JULIO 2023</v>
      </c>
      <c r="M8" s="29"/>
      <c r="N8" s="29"/>
    </row>
    <row r="10" spans="1:14" x14ac:dyDescent="0.25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CÁLCULO INTEGRAL</v>
      </c>
      <c r="B14" s="9">
        <v>3</v>
      </c>
      <c r="C14" s="9" t="str">
        <f>'1'!C14</f>
        <v>204 B</v>
      </c>
      <c r="D14" s="9" t="str">
        <f>'1'!D14</f>
        <v>ISC</v>
      </c>
      <c r="E14" s="9">
        <f>'1'!E14</f>
        <v>19</v>
      </c>
      <c r="F14" s="9">
        <v>19</v>
      </c>
      <c r="G14" s="9">
        <v>1</v>
      </c>
      <c r="H14" s="10">
        <f t="shared" ref="H14:H27" si="0">F14/E14</f>
        <v>1</v>
      </c>
      <c r="I14" s="9">
        <f t="shared" ref="I14:I28" si="1">(E14-SUM(F14:G14))-K14</f>
        <v>-1</v>
      </c>
      <c r="J14" s="10">
        <f t="shared" ref="J14:J28" si="2">I14/E14</f>
        <v>-5.2631578947368418E-2</v>
      </c>
      <c r="K14" s="9"/>
      <c r="L14" s="10">
        <f t="shared" ref="L14:L28" si="3">K14/E14</f>
        <v>0</v>
      </c>
      <c r="M14" s="9">
        <v>84.33</v>
      </c>
      <c r="N14" s="15">
        <v>0.95</v>
      </c>
    </row>
    <row r="15" spans="1:14" s="11" customFormat="1" x14ac:dyDescent="0.25">
      <c r="A15" s="9" t="str">
        <f>'1'!A15</f>
        <v>CÁLCULO INTEGRAL</v>
      </c>
      <c r="B15" s="9"/>
      <c r="C15" s="9" t="str">
        <f>'1'!C15</f>
        <v>204C</v>
      </c>
      <c r="D15" s="9" t="str">
        <f>'1'!D15</f>
        <v>ISC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QUÍMICA</v>
      </c>
      <c r="B16" s="9"/>
      <c r="C16" s="9" t="str">
        <f>'1'!C16</f>
        <v>204A</v>
      </c>
      <c r="D16" s="9" t="str">
        <f>'1'!D16</f>
        <v>ISC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QUÍMICA</v>
      </c>
      <c r="B17" s="9"/>
      <c r="C17" s="9" t="str">
        <f>'1'!C17</f>
        <v>204C</v>
      </c>
      <c r="D17" s="9" t="str">
        <f>'1'!D17</f>
        <v>ISC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92</v>
      </c>
      <c r="F28" s="17">
        <f>SUM(F14:F27)</f>
        <v>19</v>
      </c>
      <c r="G28" s="17">
        <f>SUM(G14:G27)</f>
        <v>1</v>
      </c>
      <c r="H28" s="18">
        <f>SUM(F28:G28)/E28</f>
        <v>0.21739130434782608</v>
      </c>
      <c r="I28" s="17">
        <f t="shared" si="1"/>
        <v>72</v>
      </c>
      <c r="J28" s="18">
        <f t="shared" si="2"/>
        <v>0.78260869565217395</v>
      </c>
      <c r="K28" s="17">
        <f>SUM(K14:K27)</f>
        <v>0</v>
      </c>
      <c r="L28" s="18">
        <f t="shared" si="3"/>
        <v>0</v>
      </c>
      <c r="M28" s="17">
        <f>AVERAGE(M14:M27)</f>
        <v>84.33</v>
      </c>
      <c r="N28" s="19">
        <f>AVERAGE(N14:N27)</f>
        <v>0.95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MCIQ. INDRA DE LA O ORTIZ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30" zoomScale="85" zoomScaleNormal="85" zoomScaleSheetLayoutView="100" workbookViewId="0">
      <selection activeCell="D40" sqref="D4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4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FEBRERO-JULIO 2023</v>
      </c>
      <c r="M8" s="29"/>
      <c r="N8" s="29"/>
    </row>
    <row r="10" spans="1:14" x14ac:dyDescent="0.25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CÁLCULO INTEGRAL</v>
      </c>
      <c r="B14" s="9">
        <v>4</v>
      </c>
      <c r="C14" s="9" t="str">
        <f>'1'!C14</f>
        <v>204 B</v>
      </c>
      <c r="D14" s="9" t="str">
        <f>'1'!D14</f>
        <v>ISC</v>
      </c>
      <c r="E14" s="9">
        <f>'1'!E14</f>
        <v>19</v>
      </c>
      <c r="F14" s="9">
        <v>18</v>
      </c>
      <c r="G14" s="9"/>
      <c r="H14" s="10">
        <f t="shared" ref="H14:H27" si="0">F14/E14</f>
        <v>0.94736842105263153</v>
      </c>
      <c r="I14" s="9">
        <f t="shared" ref="I14:I28" si="1">(E14-SUM(F14:G14))-K14</f>
        <v>1</v>
      </c>
      <c r="J14" s="10">
        <f t="shared" ref="J14:J28" si="2">I14/E14</f>
        <v>5.2631578947368418E-2</v>
      </c>
      <c r="K14" s="9"/>
      <c r="L14" s="10">
        <f t="shared" ref="L14:L28" si="3">K14/E14</f>
        <v>0</v>
      </c>
      <c r="M14" s="9">
        <v>78</v>
      </c>
      <c r="N14" s="15">
        <v>0.9</v>
      </c>
    </row>
    <row r="15" spans="1:14" s="11" customFormat="1" x14ac:dyDescent="0.25">
      <c r="A15" s="9" t="str">
        <f>'1'!A15</f>
        <v>CÁLCULO INTEGRAL</v>
      </c>
      <c r="B15" s="9"/>
      <c r="C15" s="9" t="str">
        <f>'1'!C15</f>
        <v>204C</v>
      </c>
      <c r="D15" s="9" t="str">
        <f>'1'!D15</f>
        <v>ISC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QUÍMICA</v>
      </c>
      <c r="B16" s="9"/>
      <c r="C16" s="9" t="str">
        <f>'1'!C16</f>
        <v>204A</v>
      </c>
      <c r="D16" s="9" t="str">
        <f>'1'!D16</f>
        <v>ISC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QUÍMICA</v>
      </c>
      <c r="B17" s="9"/>
      <c r="C17" s="9" t="str">
        <f>'1'!C17</f>
        <v>204C</v>
      </c>
      <c r="D17" s="9" t="str">
        <f>'1'!D17</f>
        <v>ISC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92</v>
      </c>
      <c r="F28" s="17">
        <f>SUM(F14:F27)</f>
        <v>18</v>
      </c>
      <c r="G28" s="17">
        <f>SUM(G14:G27)</f>
        <v>0</v>
      </c>
      <c r="H28" s="18">
        <f>SUM(F28:G28)/E28</f>
        <v>0.19565217391304349</v>
      </c>
      <c r="I28" s="17">
        <f t="shared" si="1"/>
        <v>74</v>
      </c>
      <c r="J28" s="18">
        <f t="shared" si="2"/>
        <v>0.80434782608695654</v>
      </c>
      <c r="K28" s="17">
        <f>SUM(K14:K27)</f>
        <v>0</v>
      </c>
      <c r="L28" s="18">
        <f t="shared" si="3"/>
        <v>0</v>
      </c>
      <c r="M28" s="17">
        <f>AVERAGE(M14:M27)</f>
        <v>78</v>
      </c>
      <c r="N28" s="19">
        <f>AVERAGE(N14:N27)</f>
        <v>0.9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MCIQ. INDRA DE LA O ORTIZ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9" sqref="A9"/>
    </sheetView>
  </sheetViews>
  <sheetFormatPr baseColWidth="10" defaultColWidth="11.44140625" defaultRowHeight="13.2" x14ac:dyDescent="0.25"/>
  <cols>
    <col min="1" max="1" width="38.5546875" style="1" bestFit="1" customWidth="1"/>
    <col min="2" max="2" width="6.554687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 t="s">
        <v>29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FEBRERO-JULIO 2023</v>
      </c>
      <c r="M8" s="29"/>
      <c r="N8" s="29"/>
    </row>
    <row r="10" spans="1:14" x14ac:dyDescent="0.25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CÁLCULO INTEGRAL</v>
      </c>
      <c r="B14" s="21" t="s">
        <v>37</v>
      </c>
      <c r="C14" s="9" t="str">
        <f>'1'!C14</f>
        <v>204 B</v>
      </c>
      <c r="D14" s="9" t="str">
        <f>'1'!D14</f>
        <v>ISC</v>
      </c>
      <c r="E14" s="9">
        <f>'1'!E14</f>
        <v>19</v>
      </c>
      <c r="F14" s="9">
        <v>14</v>
      </c>
      <c r="G14" s="9">
        <v>5</v>
      </c>
      <c r="H14" s="10">
        <v>0.95</v>
      </c>
      <c r="I14" s="9">
        <f t="shared" ref="I14:I28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80</v>
      </c>
      <c r="N14" s="15">
        <v>0.35</v>
      </c>
    </row>
    <row r="15" spans="1:14" s="11" customFormat="1" x14ac:dyDescent="0.25">
      <c r="A15" s="9" t="str">
        <f>'1'!A15</f>
        <v>CÁLCULO INTEGRAL</v>
      </c>
      <c r="B15" s="9"/>
      <c r="C15" s="9" t="str">
        <f>'1'!C15</f>
        <v>204C</v>
      </c>
      <c r="D15" s="9" t="str">
        <f>'1'!D15</f>
        <v>ISC</v>
      </c>
      <c r="E15" s="9">
        <f>'1'!E15</f>
        <v>17</v>
      </c>
      <c r="F15" s="9"/>
      <c r="G15" s="9"/>
      <c r="H15" s="10">
        <f t="shared" ref="H15:H27" si="3">F15/E15</f>
        <v>0</v>
      </c>
      <c r="I15" s="9">
        <f t="shared" si="0"/>
        <v>17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QUÍMICA</v>
      </c>
      <c r="B16" s="9"/>
      <c r="C16" s="9" t="str">
        <f>'1'!C16</f>
        <v>204A</v>
      </c>
      <c r="D16" s="9" t="str">
        <f>'1'!D16</f>
        <v>ISC</v>
      </c>
      <c r="E16" s="9">
        <f>'1'!E16</f>
        <v>34</v>
      </c>
      <c r="F16" s="9"/>
      <c r="G16" s="9"/>
      <c r="H16" s="10">
        <f t="shared" si="3"/>
        <v>0</v>
      </c>
      <c r="I16" s="9">
        <f t="shared" si="0"/>
        <v>34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QUÍMICA</v>
      </c>
      <c r="B17" s="9"/>
      <c r="C17" s="9" t="str">
        <f>'1'!C17</f>
        <v>204C</v>
      </c>
      <c r="D17" s="9" t="str">
        <f>'1'!D17</f>
        <v>ISC</v>
      </c>
      <c r="E17" s="9">
        <f>'1'!E17</f>
        <v>22</v>
      </c>
      <c r="F17" s="9"/>
      <c r="G17" s="9"/>
      <c r="H17" s="10">
        <f t="shared" si="3"/>
        <v>0</v>
      </c>
      <c r="I17" s="9">
        <f t="shared" si="0"/>
        <v>22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92</v>
      </c>
      <c r="F28" s="17">
        <f>SUM(F14:F27)</f>
        <v>14</v>
      </c>
      <c r="G28" s="17">
        <f>SUM(G14:G27)</f>
        <v>5</v>
      </c>
      <c r="H28" s="18">
        <f>SUM(F28:G28)/E28</f>
        <v>0.20652173913043478</v>
      </c>
      <c r="I28" s="17">
        <f t="shared" si="0"/>
        <v>73</v>
      </c>
      <c r="J28" s="18">
        <f t="shared" si="1"/>
        <v>0.79347826086956519</v>
      </c>
      <c r="K28" s="17">
        <f>SUM(K14:K27)</f>
        <v>0</v>
      </c>
      <c r="L28" s="18">
        <f t="shared" si="2"/>
        <v>0</v>
      </c>
      <c r="M28" s="17">
        <f>AVERAGE(M14:M27)</f>
        <v>80</v>
      </c>
      <c r="N28" s="19">
        <f>AVERAGE(N14:N27)</f>
        <v>0.35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MCIQ. INDRA DE LA O ORTIZ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2023-03-25T03:30:28Z</cp:lastPrinted>
  <dcterms:created xsi:type="dcterms:W3CDTF">2021-11-22T14:45:25Z</dcterms:created>
  <dcterms:modified xsi:type="dcterms:W3CDTF">2023-05-11T01:11:58Z</dcterms:modified>
  <cp:category/>
  <cp:contentStatus/>
</cp:coreProperties>
</file>