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ba\Documents\ITSSAT\SEMESTRE FEB-JUL 2023\REPORTES PARCIALES Y FINAL\REPORTE 1\"/>
    </mc:Choice>
  </mc:AlternateContent>
  <bookViews>
    <workbookView xWindow="0" yWindow="0" windowWidth="19200" windowHeight="11460" tabRatio="746"/>
  </bookViews>
  <sheets>
    <sheet name="DIBUJO ELECTROMECÁNICO 202A" sheetId="1" r:id="rId1"/>
    <sheet name="DIBUJO ELECTROMECÁNICO 202B" sheetId="3" r:id="rId2"/>
    <sheet name="SUBESTACIONES ELÉCTRICAS 802A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6" i="1" l="1"/>
  <c r="Q45" i="1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P56" i="4" l="1"/>
  <c r="O56" i="4"/>
  <c r="N56" i="4"/>
  <c r="M56" i="4"/>
  <c r="L56" i="4"/>
  <c r="K56" i="4"/>
  <c r="J56" i="4"/>
  <c r="P55" i="4"/>
  <c r="P58" i="4" s="1"/>
  <c r="O55" i="4"/>
  <c r="N55" i="4"/>
  <c r="N58" i="4" s="1"/>
  <c r="M55" i="4"/>
  <c r="M58" i="4" s="1"/>
  <c r="L55" i="4"/>
  <c r="L58" i="4" s="1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7" i="3" l="1"/>
  <c r="M58" i="3"/>
  <c r="O58" i="3"/>
  <c r="O57" i="3"/>
  <c r="L57" i="3"/>
  <c r="P57" i="3"/>
  <c r="K57" i="3"/>
  <c r="K58" i="3"/>
  <c r="J57" i="4"/>
  <c r="K58" i="4"/>
  <c r="O58" i="4"/>
  <c r="K57" i="4"/>
  <c r="O57" i="4"/>
  <c r="Q56" i="4"/>
  <c r="Q56" i="3"/>
  <c r="N58" i="3"/>
  <c r="N57" i="3"/>
  <c r="L58" i="3"/>
  <c r="P58" i="3"/>
  <c r="J57" i="3"/>
  <c r="J58" i="3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8" i="3"/>
  <c r="Q57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<sst xmlns="http://schemas.openxmlformats.org/spreadsheetml/2006/main" count="284" uniqueCount="231">
  <si>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</si>
  <si>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</si>
  <si>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</si>
  <si>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</si>
  <si>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</si>
  <si>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</si>
  <si>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</si>
  <si>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</si>
  <si>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</si>
  <si>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</si>
  <si>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</si>
  <si>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</si>
  <si>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</si>
  <si>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</si>
  <si>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</si>
  <si>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</si>
  <si>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</si>
  <si>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</si>
  <si>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</si>
  <si>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</si>
  <si>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</si>
  <si>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</si>
  <si>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</si>
  <si>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</si>
  <si>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202 A</t>
  </si>
  <si>
    <t>AGUILAR CHONTAL HUGO ALBERTO</t>
  </si>
  <si>
    <t>AQUINO TOGA EDGAR</t>
  </si>
  <si>
    <t>BAXIN IXTEPAN CARLOS</t>
  </si>
  <si>
    <t>BELLOMO DOMINGUEZ  CONRADO SEBASTIAN</t>
  </si>
  <si>
    <t>BENITEZ CASTRO MIGUEL ANGEL</t>
  </si>
  <si>
    <t>BENITEZ HERNANDEZ CARLOS</t>
  </si>
  <si>
    <t>CHACHA CHAGALA JESUS ANTONIO</t>
  </si>
  <si>
    <t>CHIGO AGUIRRE ANA GUADALUPE</t>
  </si>
  <si>
    <t>COYOLT GORGONIO ZURIEL ALBERTO</t>
  </si>
  <si>
    <t>CRUZ MARTINEZ ARTURO</t>
  </si>
  <si>
    <t>DOMINGUEZ BAEZ HECTOR GUILLERMO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</si>
  <si>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</si>
  <si>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</si>
  <si>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</si>
  <si>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</si>
  <si>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</si>
  <si>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</si>
  <si>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</si>
  <si>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MAXO COTA MILAGROS MONTSERRAT</t>
  </si>
  <si>
    <t>MIXTEGA BELLI ERNESTO SANTOS</t>
  </si>
  <si>
    <t>MORENO BARRAGÁN LUIS DAVID</t>
  </si>
  <si>
    <t>ORTEGA CABRERA ALEXIS DE JESUS</t>
  </si>
  <si>
    <t>PATLAX ALARCON MOISES</t>
  </si>
  <si>
    <t>PÉREZ TRUJILLO JESÚS</t>
  </si>
  <si>
    <t>POLITO MALAGA LUIS GERARDO</t>
  </si>
  <si>
    <t>REYNADA PREZA HUGO DANIEL</t>
  </si>
  <si>
    <t>RIVEROLL IXTEPAN AARON</t>
  </si>
  <si>
    <t>RODRÍGUEZ PÉREZ MARÍA GUADALUPE</t>
  </si>
  <si>
    <t>RODRIGUEZ MARTINEZ LUIS ALFREDO</t>
  </si>
  <si>
    <t>SEBA BAXIN JUAN JOSE</t>
  </si>
  <si>
    <t>VELASCO HERNANDEZ OSVAL DANIEL</t>
  </si>
  <si>
    <t>VELASCO QUINO ARTURO DE JESUS</t>
  </si>
  <si>
    <t>VICTORIO PALAYOT JESÚS MANUEL</t>
  </si>
  <si>
    <t>VICTORIO PALAYOT JOSE ANTONIO</t>
  </si>
  <si>
    <t>XOLO ARRES BRANDON EMMANUEL</t>
  </si>
  <si>
    <t>PÉREZ GARCÍA JOSÉ RAMSES</t>
  </si>
  <si>
    <t>DIBUJO ELECTROMECÁNICO</t>
  </si>
  <si>
    <t>FEBRERO - JULIO 2023</t>
  </si>
  <si>
    <t>ING. JUAN LUIS BAIZABAL CHAPARROS</t>
  </si>
  <si>
    <t>ABRAJAN GONZALEZ ANGEL</t>
  </si>
  <si>
    <t>AVILES GONZALEZ ROBERTO CARLO</t>
  </si>
  <si>
    <t>BARRIENTOS FONSECA GONZALO</t>
  </si>
  <si>
    <t>BAXIN FISCAL CRISTIAN ALBERTO</t>
  </si>
  <si>
    <t>CABRERA ECHAVARRIA JOSE ARMANDO</t>
  </si>
  <si>
    <t>CASTELLANOS SAGRERO NICOLAS</t>
  </si>
  <si>
    <t>CHANG GONZALEZ JOSE MIGUEL</t>
  </si>
  <si>
    <t>CHIPOL SINACA JOSELYN</t>
  </si>
  <si>
    <t>CHIPOL XOLO YAHVE ALEJADRO</t>
  </si>
  <si>
    <t>CISNEROS ANOTTA LUIS MARTIN</t>
  </si>
  <si>
    <t>CRUZ GARCIA SANDRA</t>
  </si>
  <si>
    <t>FISCAL AMBROS ERICK CANDELARIO</t>
  </si>
  <si>
    <t>HERNANDEZ JIMENEZ JOSE FRANCISCO</t>
  </si>
  <si>
    <t>ARTIGAS FISCAL RAFAEL DE JESÚS</t>
  </si>
  <si>
    <t>JIMENEZ MELCHI GUILLERMO</t>
  </si>
  <si>
    <t>LUCHO CHONTAL ESMERALDA TRINIDAD</t>
  </si>
  <si>
    <t>MONTIEL VILLASECA JOSE GUADALUPE</t>
  </si>
  <si>
    <t>POLITO MALAGA MIGUEL EDUARDO</t>
  </si>
  <si>
    <t>RAMIREZ LIMIAS GARY DE JESUS</t>
  </si>
  <si>
    <t>RAMIREZ RIVEROLL FRANCISCO JAVIER</t>
  </si>
  <si>
    <t>RODRIGUEZ USCANGA OLIVER</t>
  </si>
  <si>
    <t>TEOBA ROSALES JUAN ANTONIO</t>
  </si>
  <si>
    <t>202 B</t>
  </si>
  <si>
    <t>ALVARADO GRACIA ISAAC DE JESUS</t>
  </si>
  <si>
    <t>AZAMAR AMBROCIO ALEXIS GEOVANNI</t>
  </si>
  <si>
    <t>BAUTISTA MORALES PEDRO EDUARDO</t>
  </si>
  <si>
    <t>BAXIN MIXTEGA SAUL IGNACIO</t>
  </si>
  <si>
    <t>CAGAL  TEMICH SAMUEL</t>
  </si>
  <si>
    <t>CANCINO MARIN GABRIELA AMAYRANI</t>
  </si>
  <si>
    <t>CARDOZA RAMIREZ JAVIER DE JESUS</t>
  </si>
  <si>
    <t>CHACHA VILLEGAS ARESET</t>
  </si>
  <si>
    <t>CHAGALA HERNÁNDEZ JARED JERIAN</t>
  </si>
  <si>
    <t>CHIPOL SINACA MARIA GUADALUPE</t>
  </si>
  <si>
    <t>COATZOZON VICTORIO MARIA CRISTINA</t>
  </si>
  <si>
    <t>COBAXIN PRETELIN MILDRED AZAREEL</t>
  </si>
  <si>
    <t>CORTES VAZQUEZ ARMANDO</t>
  </si>
  <si>
    <t>CRUZ BALTAZAR ALEX EDUARDO</t>
  </si>
  <si>
    <t>CRUZ MARCIAL JUAN LUIS</t>
  </si>
  <si>
    <t>ESCOBAR MORENO BRIAN ALEJANDRO</t>
  </si>
  <si>
    <t>ESCRIBANO ESCUDERO WILIANS</t>
  </si>
  <si>
    <t>FERMAN XOXOGO MANAHEN</t>
  </si>
  <si>
    <t>GARCIA CAMACHO PEDRO ANGEL</t>
  </si>
  <si>
    <t>GOMEZ GONZALEZ HERNÁN</t>
  </si>
  <si>
    <t>HERNANDEZ PELAYO JONATHAN YAIR</t>
  </si>
  <si>
    <t>MARTINEZ CHONTAL ÁNGELES AMALIA</t>
  </si>
  <si>
    <t>MARTINEZ ORTIZ CRISTIAN</t>
  </si>
  <si>
    <t>MARTINEZ TORRES JOSE GILBERTO</t>
  </si>
  <si>
    <t>MATA BAPO IGNACIO AGUSTIN</t>
  </si>
  <si>
    <t>MAXO CAGAL AXEL</t>
  </si>
  <si>
    <t>MENDEZ AGUILERA ALONSO</t>
  </si>
  <si>
    <t>MORALES FRANCISCO EDGAR ULISES</t>
  </si>
  <si>
    <t>PAREDES ESCALERA MOISES</t>
  </si>
  <si>
    <t>PEREA LIZARDI ALDO JOAN</t>
  </si>
  <si>
    <t>PIMENTEL PEREZ ULISES</t>
  </si>
  <si>
    <t>REYES TRUJILLO ANAHI MONSERRAT</t>
  </si>
  <si>
    <t>RIVEROLL PACHECO JOAQUIN ANTONIO</t>
  </si>
  <si>
    <t>ROSAS ANTELE GABRIEL</t>
  </si>
  <si>
    <t>SEBA TOTO RODOLFO DANIEL</t>
  </si>
  <si>
    <t>SINTA COCOM PEDRO RICARDO</t>
  </si>
  <si>
    <t>VALENCIA HERNANDEZ KARLA REGINA</t>
  </si>
  <si>
    <t>VELASCO HERNANDEZ JUAN FERNANDO</t>
  </si>
  <si>
    <t>VELASCO MALAGA JULIO CESAR</t>
  </si>
  <si>
    <t>VILLEGAS JARA MIGUEL ANGEL</t>
  </si>
  <si>
    <t>XALA FISCAL JESUS ERNESTO</t>
  </si>
  <si>
    <t>SUBESTACIONES ELÉCTRICAS</t>
  </si>
  <si>
    <t>802 A</t>
  </si>
  <si>
    <t>TEMICH IXTEPAN ANDRÉS DE JESÚS</t>
  </si>
  <si>
    <t>221U0137</t>
  </si>
  <si>
    <t>221U0138</t>
  </si>
  <si>
    <t>221U0142</t>
  </si>
  <si>
    <t>211U0126</t>
  </si>
  <si>
    <t>221U0143</t>
  </si>
  <si>
    <t>211U0127</t>
  </si>
  <si>
    <t>221U0145</t>
  </si>
  <si>
    <t>221U0147</t>
  </si>
  <si>
    <t>221U0151</t>
  </si>
  <si>
    <t>221U0257</t>
  </si>
  <si>
    <t>221U0153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</si>
  <si>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</si>
  <si>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</si>
  <si>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</si>
  <si>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</si>
  <si>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</si>
  <si>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</si>
  <si>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</si>
  <si>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</si>
  <si>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</si>
  <si>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</si>
  <si>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</si>
  <si>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</si>
  <si>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211U0612</t>
  </si>
  <si>
    <t>221U0167</t>
  </si>
  <si>
    <t>221U0169</t>
  </si>
  <si>
    <t>211U0154</t>
  </si>
  <si>
    <t>221U0171</t>
  </si>
  <si>
    <t>221U0172</t>
  </si>
  <si>
    <t>221U0173</t>
  </si>
  <si>
    <t>221U0174</t>
  </si>
  <si>
    <t>221U0176</t>
  </si>
  <si>
    <t>221U0854</t>
  </si>
  <si>
    <t>221U0181</t>
  </si>
  <si>
    <t>221U0178</t>
  </si>
  <si>
    <t>221U0179</t>
  </si>
  <si>
    <t>211U0650</t>
  </si>
  <si>
    <t>221U0180</t>
  </si>
  <si>
    <t>221U0135</t>
  </si>
  <si>
    <t>221U0836</t>
  </si>
  <si>
    <t>221U0139</t>
  </si>
  <si>
    <t>221U0140</t>
  </si>
  <si>
    <t>221U0141</t>
  </si>
  <si>
    <t>221U0258</t>
  </si>
  <si>
    <t>221U0144</t>
  </si>
  <si>
    <t>221U0146</t>
  </si>
  <si>
    <t>221U0148</t>
  </si>
  <si>
    <t>221U0149</t>
  </si>
  <si>
    <t>221U0150</t>
  </si>
  <si>
    <t>221U0152</t>
  </si>
  <si>
    <t>221U0155</t>
  </si>
  <si>
    <t>201U0072</t>
  </si>
  <si>
    <t>221U0157</t>
  </si>
  <si>
    <t>221U0158</t>
  </si>
  <si>
    <t>221U0164</t>
  </si>
  <si>
    <t>221U0168</t>
  </si>
  <si>
    <t>221U0170</t>
  </si>
  <si>
    <t>221U0175</t>
  </si>
  <si>
    <t>221U0177</t>
  </si>
  <si>
    <t>181U0101</t>
  </si>
  <si>
    <t>191U0092</t>
  </si>
  <si>
    <t>181U0108</t>
  </si>
  <si>
    <t>191U0095</t>
  </si>
  <si>
    <t>191U0096</t>
  </si>
  <si>
    <t>191U0098</t>
  </si>
  <si>
    <t>191U0100</t>
  </si>
  <si>
    <t>181U0023</t>
  </si>
  <si>
    <t>181U0118</t>
  </si>
  <si>
    <t>191U0103</t>
  </si>
  <si>
    <t>191U0104</t>
  </si>
  <si>
    <t>191U0105</t>
  </si>
  <si>
    <t>191U0106</t>
  </si>
  <si>
    <t>191U0108</t>
  </si>
  <si>
    <t>191U0110</t>
  </si>
  <si>
    <t>191U0114</t>
  </si>
  <si>
    <t>191U0115</t>
  </si>
  <si>
    <t>191U0116</t>
  </si>
  <si>
    <t>191U0118</t>
  </si>
  <si>
    <t>181U0131</t>
  </si>
  <si>
    <t>191U0661</t>
  </si>
  <si>
    <t>181U0146</t>
  </si>
  <si>
    <t>181U0148</t>
  </si>
  <si>
    <t>191U0130</t>
  </si>
  <si>
    <t>191U0131</t>
  </si>
  <si>
    <t>191U0132</t>
  </si>
  <si>
    <t>191U0133</t>
  </si>
  <si>
    <t>191U0134</t>
  </si>
  <si>
    <t>191U0695</t>
  </si>
  <si>
    <t>191U0136</t>
  </si>
  <si>
    <t>191U0138</t>
  </si>
  <si>
    <t>191U0145</t>
  </si>
  <si>
    <t>191U0146</t>
  </si>
  <si>
    <t>191U0148</t>
  </si>
  <si>
    <t>191U0151</t>
  </si>
  <si>
    <t>181U0167</t>
  </si>
  <si>
    <t>191U0155</t>
  </si>
  <si>
    <t>191U0156</t>
  </si>
  <si>
    <t>191U0158</t>
  </si>
  <si>
    <t>191U0161</t>
  </si>
  <si>
    <t>191U0162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</si>
</sst>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Border="1" applyAlignment="1"/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12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D24" sqref="D24:I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ht="16.5" x14ac:dyDescent="0.3">
      <c r="B3" s="50"/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ht="16.5" x14ac:dyDescent="0.3">
      <c r="B4" s="50"/>
      <c r="C4" s="50" t="s">
        <v>0</v>
      </c>
      <c r="D4" s="61" t="s">
        <v>61</v>
      </c>
      <c r="E4" s="61"/>
      <c r="F4" s="61"/>
      <c r="G4" s="61"/>
      <c r="H4" s="50"/>
      <c r="I4" s="50" t="s">
        <v>1</v>
      </c>
      <c r="J4" s="61" t="s">
        <v>24</v>
      </c>
      <c r="K4" s="61"/>
      <c r="L4" s="50"/>
      <c r="M4" s="50" t="s">
        <v>2</v>
      </c>
      <c r="N4" s="60">
        <v>45008</v>
      </c>
      <c r="O4" s="61"/>
      <c r="P4" s="50"/>
    </row>
    <row r="5" spans="2:18" ht="6.75" customHeight="1" x14ac:dyDescent="0.3">
      <c r="B5" s="50"/>
      <c r="C5" s="50"/>
      <c r="D5" s="52"/>
      <c r="E5" s="52"/>
      <c r="F5" s="52"/>
      <c r="G5" s="52"/>
      <c r="H5" s="50"/>
      <c r="I5" s="50"/>
      <c r="J5" s="50"/>
      <c r="K5" s="50"/>
      <c r="L5" s="50"/>
      <c r="M5" s="50"/>
      <c r="N5" s="50"/>
      <c r="O5" s="50"/>
      <c r="P5" s="50"/>
    </row>
    <row r="6" spans="2:18" ht="16.5" x14ac:dyDescent="0.3">
      <c r="B6" s="50"/>
      <c r="C6" s="50" t="s">
        <v>3</v>
      </c>
      <c r="D6" s="61" t="s">
        <v>62</v>
      </c>
      <c r="E6" s="61"/>
      <c r="F6" s="61"/>
      <c r="G6" s="61"/>
      <c r="H6" s="50"/>
      <c r="I6" s="53" t="s">
        <v>22</v>
      </c>
      <c r="J6" s="53"/>
      <c r="K6" s="61" t="s">
        <v>63</v>
      </c>
      <c r="L6" s="61"/>
      <c r="M6" s="61"/>
      <c r="N6" s="61"/>
      <c r="O6" s="61"/>
      <c r="P6" s="61"/>
    </row>
    <row r="7" spans="2:18" ht="11.25" customHeight="1" x14ac:dyDescent="0.25"/>
    <row r="8" spans="2:18" ht="16.5" x14ac:dyDescent="0.25">
      <c r="B8" s="56" t="s">
        <v>4</v>
      </c>
      <c r="C8" s="56" t="s">
        <v>6</v>
      </c>
      <c r="D8" s="57" t="s">
        <v>5</v>
      </c>
      <c r="E8" s="57"/>
      <c r="F8" s="57"/>
      <c r="G8" s="57"/>
      <c r="H8" s="57"/>
      <c r="I8" s="57"/>
      <c r="J8" s="56" t="s">
        <v>7</v>
      </c>
      <c r="K8" s="56" t="s">
        <v>10</v>
      </c>
      <c r="L8" s="56" t="s">
        <v>11</v>
      </c>
      <c r="M8" s="56" t="s">
        <v>12</v>
      </c>
      <c r="N8" s="56" t="s">
        <v>13</v>
      </c>
      <c r="O8" s="56" t="s">
        <v>14</v>
      </c>
      <c r="P8" s="56" t="s">
        <v>15</v>
      </c>
      <c r="Q8" s="58" t="s">
        <v>23</v>
      </c>
    </row>
    <row r="9" spans="2:18" x14ac:dyDescent="0.25">
      <c r="B9" s="6">
        <v>1</v>
      </c>
      <c r="C9" s="67" t="s">
        <v>131</v>
      </c>
      <c r="D9" s="35" t="s">
        <v>25</v>
      </c>
      <c r="E9" s="35"/>
      <c r="F9" s="35"/>
      <c r="G9" s="35"/>
      <c r="H9" s="35"/>
      <c r="I9" s="35"/>
      <c r="J9" s="28">
        <v>99</v>
      </c>
      <c r="K9" s="4"/>
      <c r="L9" s="5"/>
      <c r="M9" s="5"/>
      <c r="N9" s="5"/>
      <c r="O9" s="5"/>
      <c r="P9" s="5"/>
      <c r="Q9" s="12">
        <f>SUM(J9:P9)/6</f>
        <v>16.5</v>
      </c>
    </row>
    <row r="10" spans="2:18" x14ac:dyDescent="0.25">
      <c r="B10" s="6">
        <f>B9+1</f>
        <v>2</v>
      </c>
      <c r="C10" s="67" t="s">
        <v>132</v>
      </c>
      <c r="D10" s="35" t="s">
        <v>26</v>
      </c>
      <c r="E10" s="35"/>
      <c r="F10" s="35"/>
      <c r="G10" s="35"/>
      <c r="H10" s="35"/>
      <c r="I10" s="35"/>
      <c r="J10" s="28">
        <v>39</v>
      </c>
      <c r="K10" s="5"/>
      <c r="L10" s="5"/>
      <c r="M10" s="5"/>
      <c r="N10" s="5"/>
      <c r="O10" s="5"/>
      <c r="P10" s="5"/>
      <c r="Q10" s="12">
        <f t="shared" ref="Q10:Q46" si="0">SUM(J10:P10)/6</f>
        <v>6.5</v>
      </c>
    </row>
    <row r="11" spans="2:18" x14ac:dyDescent="0.25">
      <c r="B11" s="6">
        <f t="shared" ref="B11:B53" si="1">B10+1</f>
        <v>3</v>
      </c>
      <c r="C11" s="67" t="s">
        <v>133</v>
      </c>
      <c r="D11" s="35" t="s">
        <v>27</v>
      </c>
      <c r="E11" s="35"/>
      <c r="F11" s="35"/>
      <c r="G11" s="35"/>
      <c r="H11" s="35"/>
      <c r="I11" s="35"/>
      <c r="J11" s="28">
        <v>95</v>
      </c>
      <c r="K11" s="5"/>
      <c r="L11" s="5"/>
      <c r="M11" s="5"/>
      <c r="N11" s="5"/>
      <c r="O11" s="5"/>
      <c r="P11" s="5"/>
      <c r="Q11" s="12">
        <f t="shared" si="0"/>
        <v>15.833333333333334</v>
      </c>
    </row>
    <row r="12" spans="2:18" x14ac:dyDescent="0.25">
      <c r="B12" s="6">
        <f t="shared" si="1"/>
        <v>4</v>
      </c>
      <c r="C12" s="67" t="s">
        <v>134</v>
      </c>
      <c r="D12" s="35" t="s">
        <v>28</v>
      </c>
      <c r="E12" s="35"/>
      <c r="F12" s="35"/>
      <c r="G12" s="35"/>
      <c r="H12" s="35"/>
      <c r="I12" s="35"/>
      <c r="J12" s="28">
        <v>98</v>
      </c>
      <c r="K12" s="5"/>
      <c r="L12" s="5"/>
      <c r="M12" s="5"/>
      <c r="N12" s="5"/>
      <c r="O12" s="5"/>
      <c r="P12" s="5"/>
      <c r="Q12" s="12">
        <f t="shared" si="0"/>
        <v>16.333333333333332</v>
      </c>
    </row>
    <row r="13" spans="2:18" x14ac:dyDescent="0.25">
      <c r="B13" s="6">
        <f t="shared" si="1"/>
        <v>5</v>
      </c>
      <c r="C13" s="67" t="s">
        <v>135</v>
      </c>
      <c r="D13" s="35" t="s">
        <v>29</v>
      </c>
      <c r="E13" s="35"/>
      <c r="F13" s="35"/>
      <c r="G13" s="35"/>
      <c r="H13" s="35"/>
      <c r="I13" s="35"/>
      <c r="J13" s="28">
        <v>56</v>
      </c>
      <c r="K13" s="5"/>
      <c r="L13" s="5"/>
      <c r="M13" s="5"/>
      <c r="N13" s="5"/>
      <c r="O13" s="5"/>
      <c r="P13" s="5"/>
      <c r="Q13" s="12">
        <f t="shared" si="0"/>
        <v>9.3333333333333339</v>
      </c>
    </row>
    <row r="14" spans="2:18" x14ac:dyDescent="0.25">
      <c r="B14" s="6">
        <f t="shared" si="1"/>
        <v>6</v>
      </c>
      <c r="C14" s="67" t="s">
        <v>136</v>
      </c>
      <c r="D14" s="35" t="s">
        <v>30</v>
      </c>
      <c r="E14" s="35"/>
      <c r="F14" s="35"/>
      <c r="G14" s="35"/>
      <c r="H14" s="35"/>
      <c r="I14" s="35"/>
      <c r="J14" s="28">
        <v>0</v>
      </c>
      <c r="K14" s="5"/>
      <c r="L14" s="5"/>
      <c r="M14" s="5"/>
      <c r="N14" s="5"/>
      <c r="O14" s="5"/>
      <c r="P14" s="5"/>
      <c r="Q14" s="12">
        <f t="shared" si="0"/>
        <v>0</v>
      </c>
    </row>
    <row r="15" spans="2:18" x14ac:dyDescent="0.25">
      <c r="B15" s="6">
        <f t="shared" si="1"/>
        <v>7</v>
      </c>
      <c r="C15" s="67" t="s">
        <v>137</v>
      </c>
      <c r="D15" s="35" t="s">
        <v>31</v>
      </c>
      <c r="E15" s="35"/>
      <c r="F15" s="35"/>
      <c r="G15" s="35"/>
      <c r="H15" s="35"/>
      <c r="I15" s="35"/>
      <c r="J15" s="28">
        <v>100</v>
      </c>
      <c r="K15" s="5"/>
      <c r="L15" s="5"/>
      <c r="M15" s="5"/>
      <c r="N15" s="5"/>
      <c r="O15" s="5"/>
      <c r="P15" s="5"/>
      <c r="Q15" s="12">
        <f t="shared" si="0"/>
        <v>16.666666666666668</v>
      </c>
    </row>
    <row r="16" spans="2:18" x14ac:dyDescent="0.25">
      <c r="B16" s="6">
        <f t="shared" si="1"/>
        <v>8</v>
      </c>
      <c r="C16" s="67" t="s">
        <v>138</v>
      </c>
      <c r="D16" s="35" t="s">
        <v>32</v>
      </c>
      <c r="E16" s="35"/>
      <c r="F16" s="35"/>
      <c r="G16" s="35"/>
      <c r="H16" s="35"/>
      <c r="I16" s="35"/>
      <c r="J16" s="28">
        <v>95</v>
      </c>
      <c r="K16" s="5"/>
      <c r="L16" s="5"/>
      <c r="M16" s="5"/>
      <c r="N16" s="5"/>
      <c r="O16" s="5"/>
      <c r="P16" s="5"/>
      <c r="Q16" s="12">
        <f t="shared" si="0"/>
        <v>15.833333333333334</v>
      </c>
    </row>
    <row r="17" spans="2:17" x14ac:dyDescent="0.25">
      <c r="B17" s="6">
        <f t="shared" si="1"/>
        <v>9</v>
      </c>
      <c r="C17" s="67" t="s">
        <v>139</v>
      </c>
      <c r="D17" s="35" t="s">
        <v>33</v>
      </c>
      <c r="E17" s="35"/>
      <c r="F17" s="35"/>
      <c r="G17" s="35"/>
      <c r="H17" s="35"/>
      <c r="I17" s="35"/>
      <c r="J17" s="28">
        <v>70</v>
      </c>
      <c r="K17" s="5"/>
      <c r="L17" s="5"/>
      <c r="M17" s="5"/>
      <c r="N17" s="5"/>
      <c r="O17" s="5"/>
      <c r="P17" s="5"/>
      <c r="Q17" s="12">
        <f t="shared" si="0"/>
        <v>11.666666666666666</v>
      </c>
    </row>
    <row r="18" spans="2:17" x14ac:dyDescent="0.25">
      <c r="B18" s="6">
        <f t="shared" si="1"/>
        <v>10</v>
      </c>
      <c r="C18" s="67" t="s">
        <v>140</v>
      </c>
      <c r="D18" s="35" t="s">
        <v>34</v>
      </c>
      <c r="E18" s="35"/>
      <c r="F18" s="35"/>
      <c r="G18" s="35"/>
      <c r="H18" s="35"/>
      <c r="I18" s="35"/>
      <c r="J18" s="28">
        <v>82</v>
      </c>
      <c r="K18" s="5"/>
      <c r="L18" s="5"/>
      <c r="M18" s="5"/>
      <c r="N18" s="5"/>
      <c r="O18" s="5"/>
      <c r="P18" s="5"/>
      <c r="Q18" s="12">
        <f t="shared" si="0"/>
        <v>13.666666666666666</v>
      </c>
    </row>
    <row r="19" spans="2:17" x14ac:dyDescent="0.25">
      <c r="B19" s="6">
        <f t="shared" si="1"/>
        <v>11</v>
      </c>
      <c r="C19" s="67" t="s">
        <v>141</v>
      </c>
      <c r="D19" s="35" t="s">
        <v>35</v>
      </c>
      <c r="E19" s="35"/>
      <c r="F19" s="35"/>
      <c r="G19" s="35"/>
      <c r="H19" s="35"/>
      <c r="I19" s="35"/>
      <c r="J19" s="28">
        <v>99</v>
      </c>
      <c r="K19" s="5"/>
      <c r="L19" s="5"/>
      <c r="M19" s="5"/>
      <c r="N19" s="5"/>
      <c r="O19" s="5"/>
      <c r="P19" s="5"/>
      <c r="Q19" s="12">
        <f t="shared" si="0"/>
        <v>16.5</v>
      </c>
    </row>
    <row r="20" spans="2:17" x14ac:dyDescent="0.25">
      <c r="B20" s="6">
        <f t="shared" si="1"/>
        <v>12</v>
      </c>
      <c r="C20" s="67" t="s">
        <v>142</v>
      </c>
      <c r="D20" s="35" t="s">
        <v>36</v>
      </c>
      <c r="E20" s="35"/>
      <c r="F20" s="35"/>
      <c r="G20" s="35"/>
      <c r="H20" s="35"/>
      <c r="I20" s="35"/>
      <c r="J20" s="28">
        <v>96</v>
      </c>
      <c r="K20" s="5"/>
      <c r="L20" s="5"/>
      <c r="M20" s="5"/>
      <c r="N20" s="5"/>
      <c r="O20" s="5"/>
      <c r="P20" s="5"/>
      <c r="Q20" s="12">
        <f t="shared" si="0"/>
        <v>16</v>
      </c>
    </row>
    <row r="21" spans="2:17" x14ac:dyDescent="0.25">
      <c r="B21" s="6">
        <f t="shared" si="1"/>
        <v>13</v>
      </c>
      <c r="C21" s="67" t="s">
        <v>143</v>
      </c>
      <c r="D21" s="35" t="s">
        <v>37</v>
      </c>
      <c r="E21" s="35"/>
      <c r="F21" s="35"/>
      <c r="G21" s="35"/>
      <c r="H21" s="35"/>
      <c r="I21" s="35"/>
      <c r="J21" s="28">
        <v>96</v>
      </c>
      <c r="K21" s="5"/>
      <c r="L21" s="5"/>
      <c r="M21" s="5"/>
      <c r="N21" s="5"/>
      <c r="O21" s="5"/>
      <c r="P21" s="5"/>
      <c r="Q21" s="12">
        <f t="shared" si="0"/>
        <v>16</v>
      </c>
    </row>
    <row r="22" spans="2:17" x14ac:dyDescent="0.25">
      <c r="B22" s="6">
        <f t="shared" si="1"/>
        <v>14</v>
      </c>
      <c r="C22" s="67" t="s">
        <v>144</v>
      </c>
      <c r="D22" s="35" t="s">
        <v>38</v>
      </c>
      <c r="E22" s="35"/>
      <c r="F22" s="35"/>
      <c r="G22" s="35"/>
      <c r="H22" s="35"/>
      <c r="I22" s="35"/>
      <c r="J22" s="28">
        <v>97</v>
      </c>
      <c r="K22" s="5"/>
      <c r="L22" s="5"/>
      <c r="M22" s="5"/>
      <c r="N22" s="5"/>
      <c r="O22" s="5"/>
      <c r="P22" s="5"/>
      <c r="Q22" s="12">
        <f t="shared" si="0"/>
        <v>16.166666666666668</v>
      </c>
    </row>
    <row r="23" spans="2:17" x14ac:dyDescent="0.25">
      <c r="B23" s="6">
        <f t="shared" si="1"/>
        <v>15</v>
      </c>
      <c r="C23" s="67" t="s">
        <v>145</v>
      </c>
      <c r="D23" s="35" t="s">
        <v>39</v>
      </c>
      <c r="E23" s="35"/>
      <c r="F23" s="35"/>
      <c r="G23" s="35"/>
      <c r="H23" s="35"/>
      <c r="I23" s="35"/>
      <c r="J23" s="28">
        <v>97</v>
      </c>
      <c r="K23" s="5"/>
      <c r="L23" s="5"/>
      <c r="M23" s="5"/>
      <c r="N23" s="5"/>
      <c r="O23" s="5"/>
      <c r="P23" s="5"/>
      <c r="Q23" s="12">
        <f t="shared" si="0"/>
        <v>16.166666666666668</v>
      </c>
    </row>
    <row r="24" spans="2:17" x14ac:dyDescent="0.25">
      <c r="B24" s="6">
        <f t="shared" si="1"/>
        <v>16</v>
      </c>
      <c r="C24" s="67" t="s">
        <v>146</v>
      </c>
      <c r="D24" s="35" t="s">
        <v>40</v>
      </c>
      <c r="E24" s="35"/>
      <c r="F24" s="35"/>
      <c r="G24" s="35"/>
      <c r="H24" s="35"/>
      <c r="I24" s="35"/>
      <c r="J24" s="28">
        <v>95</v>
      </c>
      <c r="K24" s="5"/>
      <c r="L24" s="5"/>
      <c r="M24" s="5"/>
      <c r="N24" s="5"/>
      <c r="O24" s="5"/>
      <c r="P24" s="5"/>
      <c r="Q24" s="12">
        <f t="shared" si="0"/>
        <v>15.833333333333334</v>
      </c>
    </row>
    <row r="25" spans="2:17" x14ac:dyDescent="0.25">
      <c r="B25" s="6">
        <f t="shared" si="1"/>
        <v>17</v>
      </c>
      <c r="C25" s="67" t="s">
        <v>147</v>
      </c>
      <c r="D25" s="35" t="s">
        <v>41</v>
      </c>
      <c r="E25" s="35"/>
      <c r="F25" s="35"/>
      <c r="G25" s="35"/>
      <c r="H25" s="35"/>
      <c r="I25" s="35"/>
      <c r="J25" s="28">
        <v>97</v>
      </c>
      <c r="K25" s="5"/>
      <c r="L25" s="5"/>
      <c r="M25" s="5"/>
      <c r="N25" s="5"/>
      <c r="O25" s="5"/>
      <c r="P25" s="5"/>
      <c r="Q25" s="12">
        <f t="shared" si="0"/>
        <v>16.166666666666668</v>
      </c>
    </row>
    <row r="26" spans="2:17" x14ac:dyDescent="0.25">
      <c r="B26" s="6">
        <f t="shared" si="1"/>
        <v>18</v>
      </c>
      <c r="C26" s="67" t="s">
        <v>148</v>
      </c>
      <c r="D26" s="35" t="s">
        <v>42</v>
      </c>
      <c r="E26" s="35"/>
      <c r="F26" s="35"/>
      <c r="G26" s="35"/>
      <c r="H26" s="35"/>
      <c r="I26" s="35"/>
      <c r="J26" s="28">
        <v>70</v>
      </c>
      <c r="K26" s="5"/>
      <c r="L26" s="5"/>
      <c r="M26" s="5"/>
      <c r="N26" s="5"/>
      <c r="O26" s="5"/>
      <c r="P26" s="5"/>
      <c r="Q26" s="12">
        <f t="shared" si="0"/>
        <v>11.666666666666666</v>
      </c>
    </row>
    <row r="27" spans="2:17" x14ac:dyDescent="0.25">
      <c r="B27" s="6">
        <f t="shared" si="1"/>
        <v>19</v>
      </c>
      <c r="C27" s="67" t="s">
        <v>149</v>
      </c>
      <c r="D27" s="35" t="s">
        <v>43</v>
      </c>
      <c r="E27" s="35"/>
      <c r="F27" s="35"/>
      <c r="G27" s="35"/>
      <c r="H27" s="35"/>
      <c r="I27" s="35"/>
      <c r="J27" s="28">
        <v>96</v>
      </c>
      <c r="K27" s="4"/>
      <c r="L27" s="4"/>
      <c r="M27" s="4"/>
      <c r="N27" s="4"/>
      <c r="O27" s="4"/>
      <c r="P27" s="4"/>
      <c r="Q27" s="12">
        <f t="shared" si="0"/>
        <v>16</v>
      </c>
    </row>
    <row r="28" spans="2:17" x14ac:dyDescent="0.25">
      <c r="B28" s="6">
        <f t="shared" si="1"/>
        <v>20</v>
      </c>
      <c r="C28" s="67" t="s">
        <v>150</v>
      </c>
      <c r="D28" s="35" t="s">
        <v>44</v>
      </c>
      <c r="E28" s="35"/>
      <c r="F28" s="35"/>
      <c r="G28" s="35"/>
      <c r="H28" s="35"/>
      <c r="I28" s="35"/>
      <c r="J28" s="28">
        <v>99</v>
      </c>
      <c r="K28" s="4"/>
      <c r="L28" s="4"/>
      <c r="M28" s="4"/>
      <c r="N28" s="4"/>
      <c r="O28" s="4"/>
      <c r="P28" s="4"/>
      <c r="Q28" s="12">
        <f t="shared" si="0"/>
        <v>16.5</v>
      </c>
    </row>
    <row r="29" spans="2:17" x14ac:dyDescent="0.25">
      <c r="B29" s="6">
        <f t="shared" si="1"/>
        <v>21</v>
      </c>
      <c r="C29" s="67" t="s">
        <v>151</v>
      </c>
      <c r="D29" s="35" t="s">
        <v>45</v>
      </c>
      <c r="E29" s="35"/>
      <c r="F29" s="35"/>
      <c r="G29" s="35"/>
      <c r="H29" s="35"/>
      <c r="I29" s="35"/>
      <c r="J29" s="28">
        <v>20</v>
      </c>
      <c r="K29" s="4"/>
      <c r="L29" s="4"/>
      <c r="M29" s="4"/>
      <c r="N29" s="4"/>
      <c r="O29" s="4"/>
      <c r="P29" s="4"/>
      <c r="Q29" s="12">
        <f t="shared" si="0"/>
        <v>3.3333333333333335</v>
      </c>
    </row>
    <row r="30" spans="2:17" x14ac:dyDescent="0.25">
      <c r="B30" s="6">
        <f t="shared" si="1"/>
        <v>22</v>
      </c>
      <c r="C30" s="67" t="s">
        <v>152</v>
      </c>
      <c r="D30" s="35" t="s">
        <v>46</v>
      </c>
      <c r="E30" s="35"/>
      <c r="F30" s="35"/>
      <c r="G30" s="35"/>
      <c r="H30" s="35"/>
      <c r="I30" s="35"/>
      <c r="J30" s="28">
        <v>30</v>
      </c>
      <c r="K30" s="4"/>
      <c r="L30" s="4"/>
      <c r="M30" s="4"/>
      <c r="N30" s="4"/>
      <c r="O30" s="4"/>
      <c r="P30" s="4"/>
      <c r="Q30" s="12">
        <f t="shared" si="0"/>
        <v>5</v>
      </c>
    </row>
    <row r="31" spans="2:17" x14ac:dyDescent="0.25">
      <c r="B31" s="6">
        <f t="shared" si="1"/>
        <v>23</v>
      </c>
      <c r="C31" s="67" t="s">
        <v>153</v>
      </c>
      <c r="D31" s="35" t="s">
        <v>47</v>
      </c>
      <c r="E31" s="35"/>
      <c r="F31" s="35"/>
      <c r="G31" s="35"/>
      <c r="H31" s="35"/>
      <c r="I31" s="35"/>
      <c r="J31" s="28">
        <v>97</v>
      </c>
      <c r="K31" s="4"/>
      <c r="L31" s="4"/>
      <c r="M31" s="4"/>
      <c r="N31" s="4"/>
      <c r="O31" s="4"/>
      <c r="P31" s="4"/>
      <c r="Q31" s="12">
        <f t="shared" si="0"/>
        <v>16.166666666666668</v>
      </c>
    </row>
    <row r="32" spans="2:17" x14ac:dyDescent="0.25">
      <c r="B32" s="6">
        <f t="shared" si="1"/>
        <v>24</v>
      </c>
      <c r="C32" s="67" t="s">
        <v>154</v>
      </c>
      <c r="D32" s="35" t="s">
        <v>60</v>
      </c>
      <c r="E32" s="35"/>
      <c r="F32" s="35"/>
      <c r="G32" s="35"/>
      <c r="H32" s="35"/>
      <c r="I32" s="35"/>
      <c r="J32" s="28">
        <v>0</v>
      </c>
      <c r="K32" s="4"/>
      <c r="L32" s="4"/>
      <c r="M32" s="4"/>
      <c r="N32" s="4"/>
      <c r="O32" s="4"/>
      <c r="P32" s="4"/>
      <c r="Q32" s="12">
        <f t="shared" si="0"/>
        <v>0</v>
      </c>
    </row>
    <row r="33" spans="2:17" x14ac:dyDescent="0.25">
      <c r="B33" s="6">
        <f t="shared" si="1"/>
        <v>25</v>
      </c>
      <c r="C33" s="67" t="s">
        <v>155</v>
      </c>
      <c r="D33" s="35" t="s">
        <v>48</v>
      </c>
      <c r="E33" s="35"/>
      <c r="F33" s="35"/>
      <c r="G33" s="35"/>
      <c r="H33" s="35"/>
      <c r="I33" s="35"/>
      <c r="J33" s="28">
        <v>27</v>
      </c>
      <c r="K33" s="26"/>
      <c r="L33" s="26"/>
      <c r="M33" s="26"/>
      <c r="N33" s="26"/>
      <c r="O33" s="26"/>
      <c r="P33" s="26"/>
      <c r="Q33" s="12">
        <f t="shared" si="0"/>
        <v>4.5</v>
      </c>
    </row>
    <row r="34" spans="2:17" x14ac:dyDescent="0.25">
      <c r="B34" s="6">
        <f t="shared" si="1"/>
        <v>26</v>
      </c>
      <c r="C34" s="67" t="s">
        <v>156</v>
      </c>
      <c r="D34" s="43" t="s">
        <v>49</v>
      </c>
      <c r="E34" s="44"/>
      <c r="F34" s="44"/>
      <c r="G34" s="44"/>
      <c r="H34" s="44"/>
      <c r="I34" s="45"/>
      <c r="J34" s="28">
        <v>97</v>
      </c>
      <c r="K34" s="26"/>
      <c r="L34" s="26"/>
      <c r="M34" s="26"/>
      <c r="N34" s="26"/>
      <c r="O34" s="26"/>
      <c r="P34" s="26"/>
      <c r="Q34" s="12">
        <f t="shared" si="0"/>
        <v>16.166666666666668</v>
      </c>
    </row>
    <row r="35" spans="2:17" x14ac:dyDescent="0.25">
      <c r="B35" s="6">
        <f t="shared" si="1"/>
        <v>27</v>
      </c>
      <c r="C35" s="67" t="s">
        <v>157</v>
      </c>
      <c r="D35" s="43" t="s">
        <v>83</v>
      </c>
      <c r="E35" s="44"/>
      <c r="F35" s="44"/>
      <c r="G35" s="44"/>
      <c r="H35" s="44"/>
      <c r="I35" s="45"/>
      <c r="J35" s="28">
        <v>48</v>
      </c>
      <c r="K35" s="26"/>
      <c r="L35" s="26"/>
      <c r="M35" s="26"/>
      <c r="N35" s="26"/>
      <c r="O35" s="26"/>
      <c r="P35" s="26"/>
      <c r="Q35" s="12">
        <f t="shared" si="0"/>
        <v>8</v>
      </c>
    </row>
    <row r="36" spans="2:17" x14ac:dyDescent="0.25">
      <c r="B36" s="6">
        <f t="shared" si="1"/>
        <v>28</v>
      </c>
      <c r="C36" s="67" t="s">
        <v>158</v>
      </c>
      <c r="D36" s="43" t="s">
        <v>50</v>
      </c>
      <c r="E36" s="44"/>
      <c r="F36" s="44"/>
      <c r="G36" s="44"/>
      <c r="H36" s="44"/>
      <c r="I36" s="45"/>
      <c r="J36" s="28">
        <v>76</v>
      </c>
      <c r="K36" s="26"/>
      <c r="L36" s="26"/>
      <c r="M36" s="26"/>
      <c r="N36" s="26"/>
      <c r="O36" s="26"/>
      <c r="P36" s="26"/>
      <c r="Q36" s="12">
        <f t="shared" si="0"/>
        <v>12.666666666666666</v>
      </c>
    </row>
    <row r="37" spans="2:17" x14ac:dyDescent="0.25">
      <c r="B37" s="6">
        <f t="shared" si="1"/>
        <v>29</v>
      </c>
      <c r="C37" s="67" t="s">
        <v>159</v>
      </c>
      <c r="D37" s="43" t="s">
        <v>51</v>
      </c>
      <c r="E37" s="44"/>
      <c r="F37" s="44"/>
      <c r="G37" s="44"/>
      <c r="H37" s="44"/>
      <c r="I37" s="45"/>
      <c r="J37" s="28">
        <v>0</v>
      </c>
      <c r="K37" s="26"/>
      <c r="L37" s="26"/>
      <c r="M37" s="26"/>
      <c r="N37" s="26"/>
      <c r="O37" s="26"/>
      <c r="P37" s="26"/>
      <c r="Q37" s="12">
        <f t="shared" si="0"/>
        <v>0</v>
      </c>
    </row>
    <row r="38" spans="2:17" x14ac:dyDescent="0.25">
      <c r="B38" s="6">
        <f t="shared" si="1"/>
        <v>30</v>
      </c>
      <c r="C38" s="67" t="s">
        <v>160</v>
      </c>
      <c r="D38" s="43" t="s">
        <v>53</v>
      </c>
      <c r="E38" s="44"/>
      <c r="F38" s="44"/>
      <c r="G38" s="44"/>
      <c r="H38" s="44"/>
      <c r="I38" s="45"/>
      <c r="J38" s="28">
        <v>99</v>
      </c>
      <c r="K38" s="26"/>
      <c r="L38" s="26"/>
      <c r="M38" s="26"/>
      <c r="N38" s="26"/>
      <c r="O38" s="26"/>
      <c r="P38" s="26"/>
      <c r="Q38" s="12">
        <f t="shared" si="0"/>
        <v>16.5</v>
      </c>
    </row>
    <row r="39" spans="2:17" x14ac:dyDescent="0.25">
      <c r="B39" s="6">
        <f t="shared" si="1"/>
        <v>31</v>
      </c>
      <c r="C39" s="67" t="s">
        <v>161</v>
      </c>
      <c r="D39" s="43" t="s">
        <v>52</v>
      </c>
      <c r="E39" s="44"/>
      <c r="F39" s="44"/>
      <c r="G39" s="44"/>
      <c r="H39" s="44"/>
      <c r="I39" s="45"/>
      <c r="J39" s="28">
        <v>100</v>
      </c>
      <c r="K39" s="26"/>
      <c r="L39" s="26"/>
      <c r="M39" s="26"/>
      <c r="N39" s="26"/>
      <c r="O39" s="26"/>
      <c r="P39" s="26"/>
      <c r="Q39" s="12">
        <f t="shared" si="0"/>
        <v>16.666666666666668</v>
      </c>
    </row>
    <row r="40" spans="2:17" x14ac:dyDescent="0.25">
      <c r="B40" s="6">
        <f t="shared" si="1"/>
        <v>32</v>
      </c>
      <c r="C40" s="67" t="s">
        <v>162</v>
      </c>
      <c r="D40" s="43" t="s">
        <v>54</v>
      </c>
      <c r="E40" s="44"/>
      <c r="F40" s="44"/>
      <c r="G40" s="44"/>
      <c r="H40" s="44"/>
      <c r="I40" s="45"/>
      <c r="J40" s="28">
        <v>68</v>
      </c>
      <c r="K40" s="26"/>
      <c r="L40" s="26"/>
      <c r="M40" s="26"/>
      <c r="N40" s="26"/>
      <c r="O40" s="26"/>
      <c r="P40" s="26"/>
      <c r="Q40" s="12">
        <f t="shared" si="0"/>
        <v>11.333333333333334</v>
      </c>
    </row>
    <row r="41" spans="2:17" x14ac:dyDescent="0.25">
      <c r="B41" s="6">
        <f t="shared" si="1"/>
        <v>33</v>
      </c>
      <c r="C41" s="67" t="s">
        <v>163</v>
      </c>
      <c r="D41" s="43" t="s">
        <v>130</v>
      </c>
      <c r="E41" s="44"/>
      <c r="F41" s="44"/>
      <c r="G41" s="44"/>
      <c r="H41" s="44"/>
      <c r="I41" s="45"/>
      <c r="J41" s="28">
        <v>0</v>
      </c>
      <c r="K41" s="26"/>
      <c r="L41" s="26"/>
      <c r="M41" s="26"/>
      <c r="N41" s="26"/>
      <c r="O41" s="26"/>
      <c r="P41" s="26"/>
      <c r="Q41" s="12">
        <f t="shared" si="0"/>
        <v>0</v>
      </c>
    </row>
    <row r="42" spans="2:17" x14ac:dyDescent="0.25">
      <c r="B42" s="6">
        <f t="shared" si="1"/>
        <v>34</v>
      </c>
      <c r="C42" s="67" t="s">
        <v>164</v>
      </c>
      <c r="D42" s="43" t="s">
        <v>55</v>
      </c>
      <c r="E42" s="44"/>
      <c r="F42" s="44"/>
      <c r="G42" s="44"/>
      <c r="H42" s="44"/>
      <c r="I42" s="45"/>
      <c r="J42" s="28">
        <v>100</v>
      </c>
      <c r="K42" s="26"/>
      <c r="L42" s="26"/>
      <c r="M42" s="26"/>
      <c r="N42" s="26"/>
      <c r="O42" s="26"/>
      <c r="P42" s="26"/>
      <c r="Q42" s="12">
        <f t="shared" si="0"/>
        <v>16.666666666666668</v>
      </c>
    </row>
    <row r="43" spans="2:17" x14ac:dyDescent="0.25">
      <c r="B43" s="6">
        <f t="shared" si="1"/>
        <v>35</v>
      </c>
      <c r="C43" s="67" t="s">
        <v>165</v>
      </c>
      <c r="D43" s="43" t="s">
        <v>56</v>
      </c>
      <c r="E43" s="44"/>
      <c r="F43" s="44"/>
      <c r="G43" s="44"/>
      <c r="H43" s="44"/>
      <c r="I43" s="45"/>
      <c r="J43" s="28">
        <v>70</v>
      </c>
      <c r="K43" s="26"/>
      <c r="L43" s="26"/>
      <c r="M43" s="26"/>
      <c r="N43" s="26"/>
      <c r="O43" s="26"/>
      <c r="P43" s="26"/>
      <c r="Q43" s="12">
        <f t="shared" si="0"/>
        <v>11.666666666666666</v>
      </c>
    </row>
    <row r="44" spans="2:17" x14ac:dyDescent="0.25">
      <c r="B44" s="6">
        <f t="shared" si="1"/>
        <v>36</v>
      </c>
      <c r="C44" s="67" t="s">
        <v>166</v>
      </c>
      <c r="D44" s="43" t="s">
        <v>57</v>
      </c>
      <c r="E44" s="44"/>
      <c r="F44" s="44"/>
      <c r="G44" s="44"/>
      <c r="H44" s="44"/>
      <c r="I44" s="45"/>
      <c r="J44" s="28">
        <v>96</v>
      </c>
      <c r="K44" s="26"/>
      <c r="L44" s="26"/>
      <c r="M44" s="26"/>
      <c r="N44" s="26"/>
      <c r="O44" s="26"/>
      <c r="P44" s="26"/>
      <c r="Q44" s="12">
        <f t="shared" si="0"/>
        <v>16</v>
      </c>
    </row>
    <row r="45" spans="2:17" x14ac:dyDescent="0.25">
      <c r="B45" s="6">
        <f t="shared" si="1"/>
        <v>37</v>
      </c>
      <c r="C45" s="67" t="s">
        <v>167</v>
      </c>
      <c r="D45" s="43" t="s">
        <v>58</v>
      </c>
      <c r="E45" s="44"/>
      <c r="F45" s="44"/>
      <c r="G45" s="44"/>
      <c r="H45" s="44"/>
      <c r="I45" s="45"/>
      <c r="J45" s="28">
        <v>98</v>
      </c>
      <c r="K45" s="4"/>
      <c r="L45" s="4"/>
      <c r="M45" s="4"/>
      <c r="N45" s="4"/>
      <c r="O45" s="4"/>
      <c r="P45" s="46"/>
      <c r="Q45" s="12">
        <f t="shared" si="0"/>
        <v>16.333333333333332</v>
      </c>
    </row>
    <row r="46" spans="2:17" x14ac:dyDescent="0.25">
      <c r="B46" s="6">
        <f t="shared" si="1"/>
        <v>38</v>
      </c>
      <c r="C46" s="67" t="s">
        <v>168</v>
      </c>
      <c r="D46" s="43" t="s">
        <v>59</v>
      </c>
      <c r="E46" s="44"/>
      <c r="F46" s="44"/>
      <c r="G46" s="44"/>
      <c r="H46" s="44"/>
      <c r="I46" s="45"/>
      <c r="J46" s="26">
        <v>48</v>
      </c>
      <c r="K46" s="4"/>
      <c r="L46" s="4"/>
      <c r="M46" s="4"/>
      <c r="N46" s="4"/>
      <c r="O46" s="4"/>
      <c r="P46" s="46"/>
      <c r="Q46" s="12">
        <f t="shared" si="0"/>
        <v>8</v>
      </c>
    </row>
    <row r="47" spans="2:17" x14ac:dyDescent="0.25">
      <c r="B47" s="6">
        <f t="shared" si="1"/>
        <v>39</v>
      </c>
      <c r="C47" s="8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6"/>
      <c r="Q47" s="47"/>
    </row>
    <row r="48" spans="2:17" x14ac:dyDescent="0.25">
      <c r="B48" s="6">
        <f t="shared" si="1"/>
        <v>40</v>
      </c>
      <c r="C48" s="8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6"/>
      <c r="Q48" s="47"/>
    </row>
    <row r="49" spans="2:17" x14ac:dyDescent="0.25">
      <c r="B49" s="7">
        <f t="shared" si="1"/>
        <v>41</v>
      </c>
      <c r="C49" s="8"/>
      <c r="D49" s="35"/>
      <c r="E49" s="35"/>
      <c r="F49" s="35"/>
      <c r="G49" s="35"/>
      <c r="H49" s="35"/>
      <c r="I49" s="35"/>
      <c r="J49" s="5"/>
      <c r="K49" s="5"/>
      <c r="L49" s="5"/>
      <c r="M49" s="5"/>
      <c r="N49" s="5"/>
      <c r="O49" s="5"/>
      <c r="P49" s="46"/>
      <c r="Q49" s="47"/>
    </row>
    <row r="50" spans="2:17" x14ac:dyDescent="0.25">
      <c r="B50" s="7">
        <f t="shared" si="1"/>
        <v>42</v>
      </c>
      <c r="C50" s="8"/>
      <c r="D50" s="35"/>
      <c r="E50" s="35"/>
      <c r="F50" s="35"/>
      <c r="G50" s="35"/>
      <c r="H50" s="35"/>
      <c r="I50" s="35"/>
      <c r="J50" s="5"/>
      <c r="K50" s="5"/>
      <c r="L50" s="5"/>
      <c r="M50" s="5"/>
      <c r="N50" s="5"/>
      <c r="O50" s="5"/>
      <c r="P50" s="46"/>
      <c r="Q50" s="47"/>
    </row>
    <row r="51" spans="2:17" x14ac:dyDescent="0.25">
      <c r="B51" s="7">
        <f t="shared" si="1"/>
        <v>43</v>
      </c>
      <c r="C51" s="8"/>
      <c r="D51" s="35"/>
      <c r="E51" s="35"/>
      <c r="F51" s="35"/>
      <c r="G51" s="35"/>
      <c r="H51" s="35"/>
      <c r="I51" s="35"/>
      <c r="J51" s="5"/>
      <c r="K51" s="5"/>
      <c r="L51" s="5"/>
      <c r="M51" s="5"/>
      <c r="N51" s="5"/>
      <c r="O51" s="5"/>
      <c r="P51" s="46"/>
      <c r="Q51" s="47"/>
    </row>
    <row r="52" spans="2:17" x14ac:dyDescent="0.25">
      <c r="B52" s="14">
        <f t="shared" si="1"/>
        <v>44</v>
      </c>
      <c r="C52" s="8"/>
      <c r="D52" s="35"/>
      <c r="E52" s="35"/>
      <c r="F52" s="35"/>
      <c r="G52" s="35"/>
      <c r="H52" s="35"/>
      <c r="I52" s="35"/>
      <c r="J52" s="13"/>
      <c r="K52" s="13"/>
      <c r="L52" s="13"/>
      <c r="M52" s="13"/>
      <c r="N52" s="13"/>
      <c r="O52" s="13"/>
      <c r="P52" s="46"/>
      <c r="Q52" s="47"/>
    </row>
    <row r="53" spans="2:17" x14ac:dyDescent="0.25">
      <c r="B53" s="14">
        <f t="shared" si="1"/>
        <v>45</v>
      </c>
      <c r="C53" s="20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48"/>
      <c r="Q53" s="47"/>
    </row>
    <row r="54" spans="2:17" x14ac:dyDescent="0.25">
      <c r="C54" s="30"/>
      <c r="D54" s="30"/>
      <c r="E54" s="9"/>
      <c r="H54" s="31" t="s">
        <v>19</v>
      </c>
      <c r="I54" s="31"/>
      <c r="J54" s="21">
        <f>COUNTIF(J9:J53,"&gt;=70")</f>
        <v>26</v>
      </c>
      <c r="K54" s="21">
        <f t="shared" ref="K54:P54" si="2">COUNTIF(K9:K53,"&gt;=70")</f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 t="shared" ref="Q54" si="3">COUNTIF(Q9:Q48,"&gt;=70")</f>
        <v>0</v>
      </c>
    </row>
    <row r="55" spans="2:17" x14ac:dyDescent="0.25">
      <c r="C55" s="30"/>
      <c r="D55" s="30"/>
      <c r="E55" s="10"/>
      <c r="H55" s="32" t="s">
        <v>20</v>
      </c>
      <c r="I55" s="32"/>
      <c r="J55" s="22">
        <f>COUNTIF(J9:J53,"&lt;70")</f>
        <v>12</v>
      </c>
      <c r="K55" s="22">
        <f t="shared" ref="K55:Q55" si="4">COUNTIF(K9:K53,"&lt;70")</f>
        <v>0</v>
      </c>
      <c r="L55" s="22">
        <f t="shared" si="4"/>
        <v>0</v>
      </c>
      <c r="M55" s="22">
        <f t="shared" si="4"/>
        <v>0</v>
      </c>
      <c r="N55" s="22">
        <f t="shared" si="4"/>
        <v>0</v>
      </c>
      <c r="O55" s="22">
        <f t="shared" si="4"/>
        <v>0</v>
      </c>
      <c r="P55" s="22">
        <f t="shared" si="4"/>
        <v>0</v>
      </c>
      <c r="Q55" s="22">
        <f t="shared" si="4"/>
        <v>38</v>
      </c>
    </row>
    <row r="56" spans="2:17" x14ac:dyDescent="0.25">
      <c r="C56" s="30"/>
      <c r="D56" s="30"/>
      <c r="E56" s="30"/>
      <c r="H56" s="32" t="s">
        <v>21</v>
      </c>
      <c r="I56" s="32"/>
      <c r="J56" s="22">
        <f>COUNT(J9:J53)</f>
        <v>38</v>
      </c>
      <c r="K56" s="22">
        <f t="shared" ref="K56:Q56" si="5">COUNT(K9:K53)</f>
        <v>0</v>
      </c>
      <c r="L56" s="22">
        <f t="shared" si="5"/>
        <v>0</v>
      </c>
      <c r="M56" s="22">
        <f t="shared" si="5"/>
        <v>0</v>
      </c>
      <c r="N56" s="22">
        <f t="shared" si="5"/>
        <v>0</v>
      </c>
      <c r="O56" s="22">
        <f t="shared" si="5"/>
        <v>0</v>
      </c>
      <c r="P56" s="22">
        <f t="shared" si="5"/>
        <v>0</v>
      </c>
      <c r="Q56" s="22">
        <f t="shared" si="5"/>
        <v>38</v>
      </c>
    </row>
    <row r="57" spans="2:17" x14ac:dyDescent="0.25">
      <c r="C57" s="30"/>
      <c r="D57" s="30"/>
      <c r="E57" s="9"/>
      <c r="F57" s="11"/>
      <c r="H57" s="33" t="s">
        <v>16</v>
      </c>
      <c r="I57" s="33"/>
      <c r="J57" s="23">
        <f>J54/J56</f>
        <v>0.68421052631578949</v>
      </c>
      <c r="K57" s="24" t="e">
        <f t="shared" ref="K57:Q57" si="6">K54/K56</f>
        <v>#DIV/0!</v>
      </c>
      <c r="L57" s="24" t="e">
        <f t="shared" si="6"/>
        <v>#DIV/0!</v>
      </c>
      <c r="M57" s="24" t="e">
        <f t="shared" si="6"/>
        <v>#DIV/0!</v>
      </c>
      <c r="N57" s="24" t="e">
        <f t="shared" si="6"/>
        <v>#DIV/0!</v>
      </c>
      <c r="O57" s="24" t="e">
        <f t="shared" si="6"/>
        <v>#DIV/0!</v>
      </c>
      <c r="P57" s="24" t="e">
        <f t="shared" si="6"/>
        <v>#DIV/0!</v>
      </c>
      <c r="Q57" s="24">
        <f t="shared" si="6"/>
        <v>0</v>
      </c>
    </row>
    <row r="58" spans="2:17" x14ac:dyDescent="0.25">
      <c r="C58" s="30"/>
      <c r="D58" s="30"/>
      <c r="E58" s="9"/>
      <c r="F58" s="11"/>
      <c r="H58" s="33" t="s">
        <v>17</v>
      </c>
      <c r="I58" s="33"/>
      <c r="J58" s="23">
        <f>J55/J56</f>
        <v>0.31578947368421051</v>
      </c>
      <c r="K58" s="23" t="e">
        <f t="shared" ref="K58:Q58" si="7">K55/K56</f>
        <v>#DIV/0!</v>
      </c>
      <c r="L58" s="24" t="e">
        <f t="shared" si="7"/>
        <v>#DIV/0!</v>
      </c>
      <c r="M58" s="24" t="e">
        <f t="shared" si="7"/>
        <v>#DIV/0!</v>
      </c>
      <c r="N58" s="24" t="e">
        <f t="shared" si="7"/>
        <v>#DIV/0!</v>
      </c>
      <c r="O58" s="24" t="e">
        <f t="shared" si="7"/>
        <v>#DIV/0!</v>
      </c>
      <c r="P58" s="24" t="e">
        <f t="shared" si="7"/>
        <v>#DIV/0!</v>
      </c>
      <c r="Q58" s="24">
        <f t="shared" si="7"/>
        <v>1</v>
      </c>
    </row>
    <row r="59" spans="2:17" x14ac:dyDescent="0.25">
      <c r="C59" s="30"/>
      <c r="D59" s="30"/>
      <c r="E59" s="10"/>
      <c r="F59" s="11"/>
    </row>
    <row r="60" spans="2:17" x14ac:dyDescent="0.25">
      <c r="C60" s="9"/>
      <c r="D60" s="9"/>
      <c r="E60" s="10"/>
      <c r="F60" s="11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34:I34"/>
    <mergeCell ref="D33:I33"/>
    <mergeCell ref="D44:I44"/>
    <mergeCell ref="D38:I38"/>
    <mergeCell ref="D37:I37"/>
    <mergeCell ref="D36:I36"/>
    <mergeCell ref="D35:I35"/>
    <mergeCell ref="C54:D54"/>
    <mergeCell ref="D49:I49"/>
    <mergeCell ref="D50:I50"/>
    <mergeCell ref="D51:I51"/>
    <mergeCell ref="D52:I52"/>
    <mergeCell ref="D53:I53"/>
    <mergeCell ref="D48:I48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conditionalFormatting sqref="J9:J37 J40:J46">
    <cfRule type="cellIs" dxfId="6" priority="8" operator="greaterThan">
      <formula>69</formula>
    </cfRule>
    <cfRule type="cellIs" dxfId="7" priority="7" operator="lessThan">
      <formula>70</formula>
    </cfRule>
  </conditionalFormatting>
  <conditionalFormatting sqref="J39">
    <cfRule type="cellIs" dxfId="2" priority="3" operator="lessThan">
      <formula>70</formula>
    </cfRule>
    <cfRule type="cellIs" dxfId="3" priority="4" operator="greaterThan">
      <formula>69</formula>
    </cfRule>
  </conditionalFormatting>
  <conditionalFormatting sqref="J38">
    <cfRule type="cellIs" dxfId="1" priority="1" operator="lessThan">
      <formula>70</formula>
    </cfRule>
    <cfRule type="cellIs" dxfId="0" priority="2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6" zoomScale="84" zoomScaleNormal="84" workbookViewId="0">
      <selection activeCell="J9" activeCellId="6" sqref="J26:J28 J24 J20:J22 J16:J17 J14 J11 J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ht="16.5" x14ac:dyDescent="0.3">
      <c r="B3" s="50"/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8"/>
      <c r="R3" s="18"/>
    </row>
    <row r="4" spans="2:18" ht="16.5" x14ac:dyDescent="0.3">
      <c r="B4" s="50"/>
      <c r="C4" s="50" t="s">
        <v>0</v>
      </c>
      <c r="D4" s="61" t="s">
        <v>61</v>
      </c>
      <c r="E4" s="61"/>
      <c r="F4" s="61"/>
      <c r="G4" s="61"/>
      <c r="H4" s="50"/>
      <c r="I4" s="50" t="s">
        <v>1</v>
      </c>
      <c r="J4" s="61" t="s">
        <v>86</v>
      </c>
      <c r="K4" s="61"/>
      <c r="L4" s="50"/>
      <c r="M4" s="50" t="s">
        <v>2</v>
      </c>
      <c r="N4" s="60">
        <v>45008</v>
      </c>
      <c r="O4" s="61"/>
      <c r="P4" s="50"/>
    </row>
    <row r="5" spans="2:18" ht="6.75" customHeight="1" x14ac:dyDescent="0.3">
      <c r="B5" s="50"/>
      <c r="C5" s="50"/>
      <c r="D5" s="52"/>
      <c r="E5" s="52"/>
      <c r="F5" s="52"/>
      <c r="G5" s="52"/>
      <c r="H5" s="50"/>
      <c r="I5" s="50"/>
      <c r="J5" s="50"/>
      <c r="K5" s="50"/>
      <c r="L5" s="50"/>
      <c r="M5" s="50"/>
      <c r="N5" s="50"/>
      <c r="O5" s="50"/>
      <c r="P5" s="50"/>
    </row>
    <row r="6" spans="2:18" ht="16.5" x14ac:dyDescent="0.3">
      <c r="B6" s="50"/>
      <c r="C6" s="50" t="s">
        <v>3</v>
      </c>
      <c r="D6" s="61" t="s">
        <v>62</v>
      </c>
      <c r="E6" s="61"/>
      <c r="F6" s="61"/>
      <c r="G6" s="61"/>
      <c r="H6" s="50"/>
      <c r="I6" s="53" t="s">
        <v>22</v>
      </c>
      <c r="J6" s="53"/>
      <c r="K6" s="59" t="s">
        <v>63</v>
      </c>
      <c r="L6" s="62"/>
      <c r="M6" s="59"/>
      <c r="N6" s="59"/>
      <c r="O6" s="59"/>
      <c r="P6" s="59"/>
    </row>
    <row r="7" spans="2:18" ht="11.25" customHeight="1" x14ac:dyDescent="0.3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2:18" ht="16.5" x14ac:dyDescent="0.25">
      <c r="B8" s="56" t="s">
        <v>4</v>
      </c>
      <c r="C8" s="56" t="s">
        <v>6</v>
      </c>
      <c r="D8" s="57" t="s">
        <v>5</v>
      </c>
      <c r="E8" s="57"/>
      <c r="F8" s="57"/>
      <c r="G8" s="57"/>
      <c r="H8" s="57"/>
      <c r="I8" s="57"/>
      <c r="J8" s="56" t="s">
        <v>7</v>
      </c>
      <c r="K8" s="56" t="s">
        <v>10</v>
      </c>
      <c r="L8" s="56" t="s">
        <v>11</v>
      </c>
      <c r="M8" s="56" t="s">
        <v>12</v>
      </c>
      <c r="N8" s="56" t="s">
        <v>13</v>
      </c>
      <c r="O8" s="56" t="s">
        <v>14</v>
      </c>
      <c r="P8" s="56" t="s">
        <v>15</v>
      </c>
      <c r="Q8" s="58" t="s">
        <v>23</v>
      </c>
    </row>
    <row r="9" spans="2:18" x14ac:dyDescent="0.25">
      <c r="B9" s="16">
        <v>1</v>
      </c>
      <c r="C9" s="66" t="s">
        <v>169</v>
      </c>
      <c r="D9" s="35" t="s">
        <v>64</v>
      </c>
      <c r="E9" s="35"/>
      <c r="F9" s="35"/>
      <c r="G9" s="35"/>
      <c r="H9" s="35"/>
      <c r="I9" s="35"/>
      <c r="J9" s="17">
        <v>99</v>
      </c>
      <c r="K9" s="17"/>
      <c r="L9" s="17"/>
      <c r="M9" s="17"/>
      <c r="N9" s="17"/>
      <c r="O9" s="17"/>
      <c r="P9" s="17"/>
      <c r="Q9" s="12">
        <f>SUM(J9:P9)/6</f>
        <v>16.5</v>
      </c>
    </row>
    <row r="10" spans="2:18" x14ac:dyDescent="0.25">
      <c r="B10" s="16">
        <f>B9+1</f>
        <v>2</v>
      </c>
      <c r="C10" s="66" t="s">
        <v>170</v>
      </c>
      <c r="D10" s="35" t="s">
        <v>77</v>
      </c>
      <c r="E10" s="35"/>
      <c r="F10" s="35"/>
      <c r="G10" s="35"/>
      <c r="H10" s="35"/>
      <c r="I10" s="35"/>
      <c r="J10" s="17">
        <v>69</v>
      </c>
      <c r="K10" s="17"/>
      <c r="L10" s="17"/>
      <c r="M10" s="17"/>
      <c r="N10" s="17"/>
      <c r="O10" s="17"/>
      <c r="P10" s="17"/>
      <c r="Q10" s="12">
        <f t="shared" ref="Q10:Q30" si="0">SUM(J10:P10)/6</f>
        <v>11.5</v>
      </c>
    </row>
    <row r="11" spans="2:18" x14ac:dyDescent="0.25">
      <c r="B11" s="16">
        <f t="shared" ref="B11:B53" si="1">B10+1</f>
        <v>3</v>
      </c>
      <c r="C11" s="66" t="s">
        <v>171</v>
      </c>
      <c r="D11" s="27" t="s">
        <v>65</v>
      </c>
      <c r="E11" s="27"/>
      <c r="F11" s="27"/>
      <c r="G11" s="27"/>
      <c r="H11" s="27"/>
      <c r="I11" s="27"/>
      <c r="J11" s="17">
        <v>78</v>
      </c>
      <c r="K11" s="17"/>
      <c r="L11" s="17"/>
      <c r="M11" s="17"/>
      <c r="N11" s="17"/>
      <c r="O11" s="17"/>
      <c r="P11" s="17"/>
      <c r="Q11" s="12">
        <f t="shared" si="0"/>
        <v>13</v>
      </c>
    </row>
    <row r="12" spans="2:18" x14ac:dyDescent="0.25">
      <c r="B12" s="16">
        <f t="shared" si="1"/>
        <v>4</v>
      </c>
      <c r="C12" s="66" t="s">
        <v>172</v>
      </c>
      <c r="D12" s="35" t="s">
        <v>66</v>
      </c>
      <c r="E12" s="35"/>
      <c r="F12" s="35"/>
      <c r="G12" s="35"/>
      <c r="H12" s="35"/>
      <c r="I12" s="35"/>
      <c r="J12" s="17">
        <v>43</v>
      </c>
      <c r="K12" s="17"/>
      <c r="L12" s="17"/>
      <c r="M12" s="17"/>
      <c r="N12" s="17"/>
      <c r="O12" s="17"/>
      <c r="P12" s="17"/>
      <c r="Q12" s="12">
        <f t="shared" si="0"/>
        <v>7.166666666666667</v>
      </c>
    </row>
    <row r="13" spans="2:18" x14ac:dyDescent="0.25">
      <c r="B13" s="16">
        <f t="shared" si="1"/>
        <v>5</v>
      </c>
      <c r="C13" s="66" t="s">
        <v>173</v>
      </c>
      <c r="D13" s="35" t="s">
        <v>67</v>
      </c>
      <c r="E13" s="35"/>
      <c r="F13" s="35"/>
      <c r="G13" s="35"/>
      <c r="H13" s="35"/>
      <c r="I13" s="35"/>
      <c r="J13" s="17">
        <v>0</v>
      </c>
      <c r="K13" s="17"/>
      <c r="L13" s="17"/>
      <c r="M13" s="17"/>
      <c r="N13" s="17"/>
      <c r="O13" s="17"/>
      <c r="P13" s="17"/>
      <c r="Q13" s="12">
        <f t="shared" si="0"/>
        <v>0</v>
      </c>
    </row>
    <row r="14" spans="2:18" x14ac:dyDescent="0.25">
      <c r="B14" s="16">
        <f t="shared" si="1"/>
        <v>6</v>
      </c>
      <c r="C14" s="66" t="s">
        <v>174</v>
      </c>
      <c r="D14" s="35" t="s">
        <v>68</v>
      </c>
      <c r="E14" s="35"/>
      <c r="F14" s="35"/>
      <c r="G14" s="35"/>
      <c r="H14" s="35"/>
      <c r="I14" s="35"/>
      <c r="J14" s="17">
        <v>93</v>
      </c>
      <c r="K14" s="17"/>
      <c r="L14" s="17"/>
      <c r="M14" s="17"/>
      <c r="N14" s="17"/>
      <c r="O14" s="17"/>
      <c r="P14" s="17"/>
      <c r="Q14" s="12">
        <f t="shared" si="0"/>
        <v>15.5</v>
      </c>
    </row>
    <row r="15" spans="2:18" x14ac:dyDescent="0.25">
      <c r="B15" s="16">
        <f t="shared" si="1"/>
        <v>7</v>
      </c>
      <c r="C15" s="66" t="s">
        <v>175</v>
      </c>
      <c r="D15" s="35" t="s">
        <v>69</v>
      </c>
      <c r="E15" s="35"/>
      <c r="F15" s="35"/>
      <c r="G15" s="35"/>
      <c r="H15" s="35"/>
      <c r="I15" s="35"/>
      <c r="J15" s="17">
        <v>67</v>
      </c>
      <c r="K15" s="17"/>
      <c r="L15" s="17"/>
      <c r="M15" s="17"/>
      <c r="N15" s="17"/>
      <c r="O15" s="17"/>
      <c r="P15" s="17"/>
      <c r="Q15" s="12">
        <f t="shared" si="0"/>
        <v>11.166666666666666</v>
      </c>
    </row>
    <row r="16" spans="2:18" x14ac:dyDescent="0.25">
      <c r="B16" s="16">
        <f t="shared" si="1"/>
        <v>8</v>
      </c>
      <c r="C16" s="66" t="s">
        <v>176</v>
      </c>
      <c r="D16" s="35" t="s">
        <v>70</v>
      </c>
      <c r="E16" s="35"/>
      <c r="F16" s="35"/>
      <c r="G16" s="35"/>
      <c r="H16" s="35"/>
      <c r="I16" s="35"/>
      <c r="J16" s="17">
        <v>99</v>
      </c>
      <c r="K16" s="17"/>
      <c r="L16" s="17"/>
      <c r="M16" s="17"/>
      <c r="N16" s="17"/>
      <c r="O16" s="17"/>
      <c r="P16" s="17"/>
      <c r="Q16" s="12">
        <f t="shared" si="0"/>
        <v>16.5</v>
      </c>
    </row>
    <row r="17" spans="2:17" x14ac:dyDescent="0.25">
      <c r="B17" s="16">
        <f t="shared" si="1"/>
        <v>9</v>
      </c>
      <c r="C17" s="66" t="s">
        <v>177</v>
      </c>
      <c r="D17" s="35" t="s">
        <v>71</v>
      </c>
      <c r="E17" s="35"/>
      <c r="F17" s="35"/>
      <c r="G17" s="35"/>
      <c r="H17" s="35"/>
      <c r="I17" s="35"/>
      <c r="J17" s="17">
        <v>99</v>
      </c>
      <c r="K17" s="17"/>
      <c r="L17" s="17"/>
      <c r="M17" s="17"/>
      <c r="N17" s="17"/>
      <c r="O17" s="17"/>
      <c r="P17" s="17"/>
      <c r="Q17" s="12">
        <f t="shared" si="0"/>
        <v>16.5</v>
      </c>
    </row>
    <row r="18" spans="2:17" x14ac:dyDescent="0.25">
      <c r="B18" s="16">
        <f t="shared" si="1"/>
        <v>10</v>
      </c>
      <c r="C18" s="66" t="s">
        <v>178</v>
      </c>
      <c r="D18" s="35" t="s">
        <v>72</v>
      </c>
      <c r="E18" s="35"/>
      <c r="F18" s="35"/>
      <c r="G18" s="35"/>
      <c r="H18" s="35"/>
      <c r="I18" s="35"/>
      <c r="J18" s="17">
        <v>69</v>
      </c>
      <c r="K18" s="17"/>
      <c r="L18" s="17"/>
      <c r="M18" s="17"/>
      <c r="N18" s="17"/>
      <c r="O18" s="17"/>
      <c r="P18" s="17"/>
      <c r="Q18" s="12">
        <f t="shared" si="0"/>
        <v>11.5</v>
      </c>
    </row>
    <row r="19" spans="2:17" x14ac:dyDescent="0.25">
      <c r="B19" s="16">
        <f t="shared" si="1"/>
        <v>11</v>
      </c>
      <c r="C19" s="66" t="s">
        <v>179</v>
      </c>
      <c r="D19" s="35" t="s">
        <v>73</v>
      </c>
      <c r="E19" s="35"/>
      <c r="F19" s="35"/>
      <c r="G19" s="35"/>
      <c r="H19" s="35"/>
      <c r="I19" s="35"/>
      <c r="J19" s="17">
        <v>0</v>
      </c>
      <c r="K19" s="17"/>
      <c r="L19" s="17"/>
      <c r="M19" s="17"/>
      <c r="N19" s="17"/>
      <c r="O19" s="17"/>
      <c r="P19" s="17"/>
      <c r="Q19" s="12">
        <f t="shared" si="0"/>
        <v>0</v>
      </c>
    </row>
    <row r="20" spans="2:17" x14ac:dyDescent="0.25">
      <c r="B20" s="16">
        <f t="shared" si="1"/>
        <v>12</v>
      </c>
      <c r="C20" s="66" t="s">
        <v>180</v>
      </c>
      <c r="D20" s="35" t="s">
        <v>74</v>
      </c>
      <c r="E20" s="35"/>
      <c r="F20" s="35"/>
      <c r="G20" s="35"/>
      <c r="H20" s="35"/>
      <c r="I20" s="35"/>
      <c r="J20" s="17">
        <v>99</v>
      </c>
      <c r="K20" s="17"/>
      <c r="L20" s="17"/>
      <c r="M20" s="17"/>
      <c r="N20" s="17"/>
      <c r="O20" s="17"/>
      <c r="P20" s="17"/>
      <c r="Q20" s="12">
        <f t="shared" si="0"/>
        <v>16.5</v>
      </c>
    </row>
    <row r="21" spans="2:17" x14ac:dyDescent="0.25">
      <c r="B21" s="16">
        <f t="shared" si="1"/>
        <v>13</v>
      </c>
      <c r="C21" s="66" t="s">
        <v>181</v>
      </c>
      <c r="D21" s="35" t="s">
        <v>75</v>
      </c>
      <c r="E21" s="35"/>
      <c r="F21" s="35"/>
      <c r="G21" s="35"/>
      <c r="H21" s="35"/>
      <c r="I21" s="35"/>
      <c r="J21" s="17">
        <v>99</v>
      </c>
      <c r="K21" s="17"/>
      <c r="L21" s="17"/>
      <c r="M21" s="17"/>
      <c r="N21" s="17"/>
      <c r="O21" s="17"/>
      <c r="P21" s="17"/>
      <c r="Q21" s="12">
        <f t="shared" si="0"/>
        <v>16.5</v>
      </c>
    </row>
    <row r="22" spans="2:17" x14ac:dyDescent="0.25">
      <c r="B22" s="16">
        <f t="shared" si="1"/>
        <v>14</v>
      </c>
      <c r="C22" s="66" t="s">
        <v>182</v>
      </c>
      <c r="D22" s="35" t="s">
        <v>76</v>
      </c>
      <c r="E22" s="35"/>
      <c r="F22" s="35"/>
      <c r="G22" s="35"/>
      <c r="H22" s="35"/>
      <c r="I22" s="35"/>
      <c r="J22" s="17">
        <v>95</v>
      </c>
      <c r="K22" s="17"/>
      <c r="L22" s="17"/>
      <c r="M22" s="17"/>
      <c r="N22" s="17"/>
      <c r="O22" s="17"/>
      <c r="P22" s="17"/>
      <c r="Q22" s="12">
        <f t="shared" si="0"/>
        <v>15.833333333333334</v>
      </c>
    </row>
    <row r="23" spans="2:17" x14ac:dyDescent="0.25">
      <c r="B23" s="16">
        <f t="shared" si="1"/>
        <v>15</v>
      </c>
      <c r="C23" s="66" t="s">
        <v>183</v>
      </c>
      <c r="D23" s="35" t="s">
        <v>78</v>
      </c>
      <c r="E23" s="35"/>
      <c r="F23" s="35"/>
      <c r="G23" s="35"/>
      <c r="H23" s="35"/>
      <c r="I23" s="35"/>
      <c r="J23" s="17">
        <v>39</v>
      </c>
      <c r="K23" s="17"/>
      <c r="L23" s="17"/>
      <c r="M23" s="17"/>
      <c r="N23" s="17"/>
      <c r="O23" s="17"/>
      <c r="P23" s="17"/>
      <c r="Q23" s="12">
        <f t="shared" si="0"/>
        <v>6.5</v>
      </c>
    </row>
    <row r="24" spans="2:17" x14ac:dyDescent="0.25">
      <c r="B24" s="16">
        <f t="shared" si="1"/>
        <v>16</v>
      </c>
      <c r="C24" s="66" t="s">
        <v>184</v>
      </c>
      <c r="D24" s="35" t="s">
        <v>79</v>
      </c>
      <c r="E24" s="35"/>
      <c r="F24" s="35"/>
      <c r="G24" s="35"/>
      <c r="H24" s="35"/>
      <c r="I24" s="35"/>
      <c r="J24" s="17">
        <v>99</v>
      </c>
      <c r="K24" s="17"/>
      <c r="L24" s="17"/>
      <c r="M24" s="17"/>
      <c r="N24" s="17"/>
      <c r="O24" s="17"/>
      <c r="P24" s="17"/>
      <c r="Q24" s="12">
        <f t="shared" si="0"/>
        <v>16.5</v>
      </c>
    </row>
    <row r="25" spans="2:17" x14ac:dyDescent="0.25">
      <c r="B25" s="16">
        <f t="shared" si="1"/>
        <v>17</v>
      </c>
      <c r="C25" s="66" t="s">
        <v>185</v>
      </c>
      <c r="D25" s="35" t="s">
        <v>80</v>
      </c>
      <c r="E25" s="35"/>
      <c r="F25" s="35"/>
      <c r="G25" s="35"/>
      <c r="H25" s="35"/>
      <c r="I25" s="35"/>
      <c r="J25" s="17">
        <v>43</v>
      </c>
      <c r="K25" s="17"/>
      <c r="L25" s="17"/>
      <c r="M25" s="17"/>
      <c r="N25" s="17"/>
      <c r="O25" s="17"/>
      <c r="P25" s="17"/>
      <c r="Q25" s="12">
        <f t="shared" si="0"/>
        <v>7.166666666666667</v>
      </c>
    </row>
    <row r="26" spans="2:17" x14ac:dyDescent="0.25">
      <c r="B26" s="16">
        <f t="shared" si="1"/>
        <v>18</v>
      </c>
      <c r="C26" s="66" t="s">
        <v>186</v>
      </c>
      <c r="D26" s="35" t="s">
        <v>81</v>
      </c>
      <c r="E26" s="35"/>
      <c r="F26" s="35"/>
      <c r="G26" s="35"/>
      <c r="H26" s="35"/>
      <c r="I26" s="35"/>
      <c r="J26" s="17">
        <v>99</v>
      </c>
      <c r="K26" s="17"/>
      <c r="L26" s="17"/>
      <c r="M26" s="17"/>
      <c r="N26" s="17"/>
      <c r="O26" s="17"/>
      <c r="P26" s="17"/>
      <c r="Q26" s="12">
        <f t="shared" si="0"/>
        <v>16.5</v>
      </c>
    </row>
    <row r="27" spans="2:17" x14ac:dyDescent="0.25">
      <c r="B27" s="16">
        <f t="shared" si="1"/>
        <v>19</v>
      </c>
      <c r="C27" s="66" t="s">
        <v>187</v>
      </c>
      <c r="D27" s="35" t="s">
        <v>82</v>
      </c>
      <c r="E27" s="35"/>
      <c r="F27" s="35"/>
      <c r="G27" s="35"/>
      <c r="H27" s="35"/>
      <c r="I27" s="35"/>
      <c r="J27" s="17">
        <v>75</v>
      </c>
      <c r="K27" s="17"/>
      <c r="L27" s="17"/>
      <c r="M27" s="17"/>
      <c r="N27" s="17"/>
      <c r="O27" s="17"/>
      <c r="P27" s="17"/>
      <c r="Q27" s="12">
        <f t="shared" si="0"/>
        <v>12.5</v>
      </c>
    </row>
    <row r="28" spans="2:17" x14ac:dyDescent="0.25">
      <c r="B28" s="16">
        <f t="shared" si="1"/>
        <v>20</v>
      </c>
      <c r="C28" s="66" t="s">
        <v>188</v>
      </c>
      <c r="D28" s="35" t="s">
        <v>84</v>
      </c>
      <c r="E28" s="35"/>
      <c r="F28" s="35"/>
      <c r="G28" s="35"/>
      <c r="H28" s="35"/>
      <c r="I28" s="35"/>
      <c r="J28" s="26">
        <v>92</v>
      </c>
      <c r="K28" s="17"/>
      <c r="L28" s="17"/>
      <c r="M28" s="17"/>
      <c r="N28" s="17"/>
      <c r="O28" s="17"/>
      <c r="P28" s="17"/>
      <c r="Q28" s="12">
        <f t="shared" si="0"/>
        <v>15.333333333333334</v>
      </c>
    </row>
    <row r="29" spans="2:17" x14ac:dyDescent="0.25">
      <c r="B29" s="16">
        <f t="shared" si="1"/>
        <v>21</v>
      </c>
      <c r="C29" s="66" t="s">
        <v>189</v>
      </c>
      <c r="D29" s="35" t="s">
        <v>85</v>
      </c>
      <c r="E29" s="35"/>
      <c r="F29" s="35"/>
      <c r="G29" s="35"/>
      <c r="H29" s="35"/>
      <c r="I29" s="35"/>
      <c r="J29" s="26">
        <v>67</v>
      </c>
      <c r="K29" s="17"/>
      <c r="L29" s="17"/>
      <c r="M29" s="17"/>
      <c r="N29" s="17"/>
      <c r="O29" s="17"/>
      <c r="P29" s="17"/>
      <c r="Q29" s="12">
        <f t="shared" si="0"/>
        <v>11.166666666666666</v>
      </c>
    </row>
    <row r="30" spans="2:17" x14ac:dyDescent="0.25">
      <c r="B30" s="16">
        <f t="shared" si="1"/>
        <v>22</v>
      </c>
      <c r="C30" s="16"/>
      <c r="D30" s="35"/>
      <c r="E30" s="35"/>
      <c r="F30" s="35"/>
      <c r="G30" s="35"/>
      <c r="H30" s="35"/>
      <c r="I30" s="35"/>
      <c r="J30" s="26"/>
      <c r="K30" s="26"/>
      <c r="L30" s="26"/>
      <c r="M30" s="26"/>
      <c r="N30" s="26"/>
      <c r="O30" s="26"/>
      <c r="P30" s="26"/>
      <c r="Q30" s="47"/>
    </row>
    <row r="31" spans="2:17" x14ac:dyDescent="0.25">
      <c r="B31" s="16">
        <f t="shared" si="1"/>
        <v>23</v>
      </c>
      <c r="C31" s="16"/>
      <c r="D31" s="35"/>
      <c r="E31" s="35"/>
      <c r="F31" s="35"/>
      <c r="G31" s="35"/>
      <c r="H31" s="35"/>
      <c r="I31" s="35"/>
      <c r="J31" s="17"/>
      <c r="K31" s="17"/>
      <c r="L31" s="17"/>
      <c r="M31" s="17"/>
      <c r="N31" s="17"/>
      <c r="O31" s="17"/>
      <c r="P31" s="17"/>
      <c r="Q31" s="47"/>
    </row>
    <row r="32" spans="2:17" x14ac:dyDescent="0.25">
      <c r="B32" s="16">
        <f t="shared" si="1"/>
        <v>24</v>
      </c>
      <c r="C32" s="16"/>
      <c r="D32" s="35"/>
      <c r="E32" s="35"/>
      <c r="F32" s="35"/>
      <c r="G32" s="35"/>
      <c r="H32" s="35"/>
      <c r="I32" s="35"/>
      <c r="J32" s="17"/>
      <c r="K32" s="17"/>
      <c r="L32" s="17"/>
      <c r="M32" s="17"/>
      <c r="N32" s="17"/>
      <c r="O32" s="17"/>
      <c r="P32" s="17"/>
      <c r="Q32" s="47"/>
    </row>
    <row r="33" spans="2:17" x14ac:dyDescent="0.25">
      <c r="B33" s="16">
        <f t="shared" si="1"/>
        <v>25</v>
      </c>
      <c r="C33" s="16"/>
      <c r="D33" s="39"/>
      <c r="E33" s="39"/>
      <c r="F33" s="39"/>
      <c r="G33" s="39"/>
      <c r="H33" s="39"/>
      <c r="I33" s="39"/>
      <c r="J33" s="17"/>
      <c r="K33" s="17"/>
      <c r="L33" s="17"/>
      <c r="M33" s="17"/>
      <c r="N33" s="17"/>
      <c r="O33" s="17"/>
      <c r="P33" s="17"/>
      <c r="Q33" s="47"/>
    </row>
    <row r="34" spans="2:17" x14ac:dyDescent="0.25">
      <c r="B34" s="16">
        <f t="shared" si="1"/>
        <v>26</v>
      </c>
      <c r="C34" s="16"/>
      <c r="D34" s="39"/>
      <c r="E34" s="39"/>
      <c r="F34" s="39"/>
      <c r="G34" s="39"/>
      <c r="H34" s="39"/>
      <c r="I34" s="39"/>
      <c r="J34" s="17"/>
      <c r="K34" s="17"/>
      <c r="L34" s="17"/>
      <c r="M34" s="17"/>
      <c r="N34" s="17"/>
      <c r="O34" s="17"/>
      <c r="P34" s="17"/>
      <c r="Q34" s="47"/>
    </row>
    <row r="35" spans="2:17" x14ac:dyDescent="0.25">
      <c r="B35" s="16">
        <f t="shared" si="1"/>
        <v>27</v>
      </c>
      <c r="C35" s="16"/>
      <c r="D35" s="39"/>
      <c r="E35" s="39"/>
      <c r="F35" s="39"/>
      <c r="G35" s="39"/>
      <c r="H35" s="39"/>
      <c r="I35" s="39"/>
      <c r="J35" s="17"/>
      <c r="K35" s="17"/>
      <c r="L35" s="17"/>
      <c r="M35" s="17"/>
      <c r="N35" s="17"/>
      <c r="O35" s="17"/>
      <c r="P35" s="17"/>
      <c r="Q35" s="47"/>
    </row>
    <row r="36" spans="2:17" x14ac:dyDescent="0.25">
      <c r="B36" s="16">
        <f t="shared" si="1"/>
        <v>28</v>
      </c>
      <c r="C36" s="16"/>
      <c r="D36" s="39"/>
      <c r="E36" s="39"/>
      <c r="F36" s="39"/>
      <c r="G36" s="39"/>
      <c r="H36" s="39"/>
      <c r="I36" s="39"/>
      <c r="J36" s="17"/>
      <c r="K36" s="17"/>
      <c r="L36" s="17"/>
      <c r="M36" s="17"/>
      <c r="N36" s="17"/>
      <c r="O36" s="17"/>
      <c r="P36" s="17"/>
      <c r="Q36" s="47"/>
    </row>
    <row r="37" spans="2:17" x14ac:dyDescent="0.25">
      <c r="B37" s="16">
        <f t="shared" si="1"/>
        <v>29</v>
      </c>
      <c r="C37" s="16"/>
      <c r="D37" s="39"/>
      <c r="E37" s="39"/>
      <c r="F37" s="39"/>
      <c r="G37" s="39"/>
      <c r="H37" s="39"/>
      <c r="I37" s="39"/>
      <c r="J37" s="17"/>
      <c r="K37" s="17"/>
      <c r="L37" s="17"/>
      <c r="M37" s="17"/>
      <c r="N37" s="17"/>
      <c r="O37" s="17"/>
      <c r="P37" s="17"/>
      <c r="Q37" s="47"/>
    </row>
    <row r="38" spans="2:17" x14ac:dyDescent="0.25">
      <c r="B38" s="16">
        <f t="shared" si="1"/>
        <v>30</v>
      </c>
      <c r="C38" s="16"/>
      <c r="D38" s="39"/>
      <c r="E38" s="39"/>
      <c r="F38" s="39"/>
      <c r="G38" s="39"/>
      <c r="H38" s="39"/>
      <c r="I38" s="39"/>
      <c r="J38" s="17"/>
      <c r="K38" s="17"/>
      <c r="L38" s="17"/>
      <c r="M38" s="17"/>
      <c r="N38" s="17"/>
      <c r="O38" s="17"/>
      <c r="P38" s="17"/>
      <c r="Q38" s="47"/>
    </row>
    <row r="39" spans="2:17" x14ac:dyDescent="0.25">
      <c r="B39" s="16">
        <f t="shared" si="1"/>
        <v>31</v>
      </c>
      <c r="C39" s="16"/>
      <c r="D39" s="39"/>
      <c r="E39" s="39"/>
      <c r="F39" s="39"/>
      <c r="G39" s="39"/>
      <c r="H39" s="39"/>
      <c r="I39" s="39"/>
      <c r="J39" s="17"/>
      <c r="K39" s="17"/>
      <c r="L39" s="17"/>
      <c r="M39" s="17"/>
      <c r="N39" s="17"/>
      <c r="O39" s="17"/>
      <c r="P39" s="17"/>
      <c r="Q39" s="47"/>
    </row>
    <row r="40" spans="2:17" x14ac:dyDescent="0.25">
      <c r="B40" s="16">
        <f t="shared" si="1"/>
        <v>32</v>
      </c>
      <c r="C40" s="16"/>
      <c r="D40" s="39"/>
      <c r="E40" s="39"/>
      <c r="F40" s="39"/>
      <c r="G40" s="39"/>
      <c r="H40" s="39"/>
      <c r="I40" s="39"/>
      <c r="J40" s="17"/>
      <c r="K40" s="17"/>
      <c r="L40" s="17"/>
      <c r="M40" s="17"/>
      <c r="N40" s="17"/>
      <c r="O40" s="17"/>
      <c r="P40" s="17"/>
      <c r="Q40" s="47"/>
    </row>
    <row r="41" spans="2:17" x14ac:dyDescent="0.25">
      <c r="B41" s="16">
        <f t="shared" si="1"/>
        <v>33</v>
      </c>
      <c r="C41" s="16"/>
      <c r="D41" s="39"/>
      <c r="E41" s="39"/>
      <c r="F41" s="39"/>
      <c r="G41" s="39"/>
      <c r="H41" s="39"/>
      <c r="I41" s="39"/>
      <c r="J41" s="17"/>
      <c r="K41" s="17"/>
      <c r="L41" s="17"/>
      <c r="M41" s="17"/>
      <c r="N41" s="17"/>
      <c r="O41" s="17"/>
      <c r="P41" s="17"/>
      <c r="Q41" s="47"/>
    </row>
    <row r="42" spans="2:17" x14ac:dyDescent="0.25">
      <c r="B42" s="16">
        <f t="shared" si="1"/>
        <v>34</v>
      </c>
      <c r="C42" s="16"/>
      <c r="D42" s="39"/>
      <c r="E42" s="39"/>
      <c r="F42" s="39"/>
      <c r="G42" s="39"/>
      <c r="H42" s="39"/>
      <c r="I42" s="39"/>
      <c r="J42" s="17"/>
      <c r="K42" s="17"/>
      <c r="L42" s="17"/>
      <c r="M42" s="17"/>
      <c r="N42" s="17"/>
      <c r="O42" s="17"/>
      <c r="P42" s="17"/>
      <c r="Q42" s="47"/>
    </row>
    <row r="43" spans="2:17" x14ac:dyDescent="0.25">
      <c r="B43" s="16">
        <f t="shared" si="1"/>
        <v>35</v>
      </c>
      <c r="C43" s="16"/>
      <c r="D43" s="39"/>
      <c r="E43" s="39"/>
      <c r="F43" s="39"/>
      <c r="G43" s="39"/>
      <c r="H43" s="39"/>
      <c r="I43" s="39"/>
      <c r="J43" s="17"/>
      <c r="K43" s="17"/>
      <c r="L43" s="17"/>
      <c r="M43" s="17"/>
      <c r="N43" s="17"/>
      <c r="O43" s="17"/>
      <c r="P43" s="17"/>
      <c r="Q43" s="47"/>
    </row>
    <row r="44" spans="2:17" x14ac:dyDescent="0.25">
      <c r="B44" s="16">
        <f t="shared" si="1"/>
        <v>36</v>
      </c>
      <c r="C44" s="16"/>
      <c r="D44" s="39"/>
      <c r="E44" s="39"/>
      <c r="F44" s="39"/>
      <c r="G44" s="39"/>
      <c r="H44" s="39"/>
      <c r="I44" s="39"/>
      <c r="J44" s="17"/>
      <c r="K44" s="17"/>
      <c r="L44" s="17"/>
      <c r="M44" s="17"/>
      <c r="N44" s="17"/>
      <c r="O44" s="17"/>
      <c r="P44" s="17"/>
      <c r="Q44" s="47"/>
    </row>
    <row r="45" spans="2:17" x14ac:dyDescent="0.25">
      <c r="B45" s="16">
        <f t="shared" si="1"/>
        <v>37</v>
      </c>
      <c r="C45" s="8"/>
      <c r="D45" s="39"/>
      <c r="E45" s="39"/>
      <c r="F45" s="39"/>
      <c r="G45" s="39"/>
      <c r="H45" s="39"/>
      <c r="I45" s="39"/>
      <c r="J45" s="17"/>
      <c r="K45" s="17"/>
      <c r="L45" s="17"/>
      <c r="M45" s="17"/>
      <c r="N45" s="17"/>
      <c r="O45" s="17"/>
      <c r="P45" s="17"/>
      <c r="Q45" s="47"/>
    </row>
    <row r="46" spans="2:17" x14ac:dyDescent="0.25">
      <c r="B46" s="16">
        <f t="shared" si="1"/>
        <v>38</v>
      </c>
      <c r="C46" s="8"/>
      <c r="D46" s="39"/>
      <c r="E46" s="39"/>
      <c r="F46" s="39"/>
      <c r="G46" s="39"/>
      <c r="H46" s="39"/>
      <c r="I46" s="39"/>
      <c r="J46" s="17"/>
      <c r="K46" s="17"/>
      <c r="L46" s="17"/>
      <c r="M46" s="17"/>
      <c r="N46" s="17"/>
      <c r="O46" s="17"/>
      <c r="P46" s="17"/>
      <c r="Q46" s="47"/>
    </row>
    <row r="47" spans="2:17" x14ac:dyDescent="0.25">
      <c r="B47" s="16">
        <f t="shared" si="1"/>
        <v>39</v>
      </c>
      <c r="C47" s="8"/>
      <c r="D47" s="39"/>
      <c r="E47" s="39"/>
      <c r="F47" s="39"/>
      <c r="G47" s="39"/>
      <c r="H47" s="39"/>
      <c r="I47" s="39"/>
      <c r="J47" s="17"/>
      <c r="K47" s="17"/>
      <c r="L47" s="17"/>
      <c r="M47" s="17"/>
      <c r="N47" s="17"/>
      <c r="O47" s="17"/>
      <c r="P47" s="17"/>
      <c r="Q47" s="47"/>
    </row>
    <row r="48" spans="2:17" x14ac:dyDescent="0.25">
      <c r="B48" s="16">
        <f t="shared" si="1"/>
        <v>40</v>
      </c>
      <c r="C48" s="8"/>
      <c r="D48" s="39"/>
      <c r="E48" s="39"/>
      <c r="F48" s="39"/>
      <c r="G48" s="39"/>
      <c r="H48" s="39"/>
      <c r="I48" s="39"/>
      <c r="J48" s="17"/>
      <c r="K48" s="17"/>
      <c r="L48" s="17"/>
      <c r="M48" s="17"/>
      <c r="N48" s="17"/>
      <c r="O48" s="17"/>
      <c r="P48" s="17"/>
      <c r="Q48" s="47"/>
    </row>
    <row r="49" spans="2:17" x14ac:dyDescent="0.25">
      <c r="B49" s="16">
        <f t="shared" si="1"/>
        <v>41</v>
      </c>
      <c r="C49" s="8"/>
      <c r="D49" s="39"/>
      <c r="E49" s="39"/>
      <c r="F49" s="39"/>
      <c r="G49" s="39"/>
      <c r="H49" s="39"/>
      <c r="I49" s="39"/>
      <c r="J49" s="17"/>
      <c r="K49" s="17"/>
      <c r="L49" s="17"/>
      <c r="M49" s="17"/>
      <c r="N49" s="17"/>
      <c r="O49" s="17"/>
      <c r="P49" s="17"/>
      <c r="Q49" s="47"/>
    </row>
    <row r="50" spans="2:17" x14ac:dyDescent="0.25">
      <c r="B50" s="16">
        <f t="shared" si="1"/>
        <v>42</v>
      </c>
      <c r="C50" s="8"/>
      <c r="D50" s="39"/>
      <c r="E50" s="39"/>
      <c r="F50" s="39"/>
      <c r="G50" s="39"/>
      <c r="H50" s="39"/>
      <c r="I50" s="39"/>
      <c r="J50" s="17"/>
      <c r="K50" s="17"/>
      <c r="L50" s="17"/>
      <c r="M50" s="17"/>
      <c r="N50" s="17"/>
      <c r="O50" s="17"/>
      <c r="P50" s="17"/>
      <c r="Q50" s="47"/>
    </row>
    <row r="51" spans="2:17" x14ac:dyDescent="0.25">
      <c r="B51" s="16">
        <f t="shared" si="1"/>
        <v>43</v>
      </c>
      <c r="C51" s="8"/>
      <c r="D51" s="39"/>
      <c r="E51" s="39"/>
      <c r="F51" s="39"/>
      <c r="G51" s="39"/>
      <c r="H51" s="39"/>
      <c r="I51" s="39"/>
      <c r="J51" s="17"/>
      <c r="K51" s="17"/>
      <c r="L51" s="17"/>
      <c r="M51" s="17"/>
      <c r="N51" s="17"/>
      <c r="O51" s="17"/>
      <c r="P51" s="17"/>
      <c r="Q51" s="47"/>
    </row>
    <row r="52" spans="2:17" x14ac:dyDescent="0.25">
      <c r="B52" s="16">
        <f t="shared" si="1"/>
        <v>44</v>
      </c>
      <c r="C52" s="8"/>
      <c r="D52" s="39"/>
      <c r="E52" s="39"/>
      <c r="F52" s="39"/>
      <c r="G52" s="39"/>
      <c r="H52" s="39"/>
      <c r="I52" s="39"/>
      <c r="J52" s="17"/>
      <c r="K52" s="17"/>
      <c r="L52" s="17"/>
      <c r="M52" s="17"/>
      <c r="N52" s="17"/>
      <c r="O52" s="17"/>
      <c r="P52" s="17"/>
      <c r="Q52" s="47"/>
    </row>
    <row r="53" spans="2:17" x14ac:dyDescent="0.25">
      <c r="B53" s="16">
        <f t="shared" si="1"/>
        <v>45</v>
      </c>
      <c r="C53" s="20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47"/>
    </row>
    <row r="54" spans="2:17" x14ac:dyDescent="0.25">
      <c r="C54" s="30"/>
      <c r="D54" s="30"/>
      <c r="E54" s="15"/>
      <c r="H54" s="31" t="s">
        <v>19</v>
      </c>
      <c r="I54" s="31"/>
      <c r="J54" s="21">
        <f>COUNTIF(J9:J53,"&gt;=70")</f>
        <v>12</v>
      </c>
      <c r="K54" s="21">
        <f t="shared" ref="K54:P54" si="2">COUNTIF(K9:K53,"&gt;=70")</f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 t="shared" ref="Q54" si="3">COUNTIF(Q9:Q48,"&gt;=70")</f>
        <v>0</v>
      </c>
    </row>
    <row r="55" spans="2:17" x14ac:dyDescent="0.25">
      <c r="C55" s="30"/>
      <c r="D55" s="30"/>
      <c r="E55" s="19"/>
      <c r="H55" s="32" t="s">
        <v>20</v>
      </c>
      <c r="I55" s="32"/>
      <c r="J55" s="22">
        <f>COUNTIF(J9:J53,"&lt;70")</f>
        <v>9</v>
      </c>
      <c r="K55" s="22">
        <f t="shared" ref="K55:Q55" si="4">COUNTIF(K9:K53,"&lt;70")</f>
        <v>0</v>
      </c>
      <c r="L55" s="22">
        <f t="shared" si="4"/>
        <v>0</v>
      </c>
      <c r="M55" s="22">
        <f t="shared" si="4"/>
        <v>0</v>
      </c>
      <c r="N55" s="22">
        <f t="shared" si="4"/>
        <v>0</v>
      </c>
      <c r="O55" s="22">
        <f t="shared" si="4"/>
        <v>0</v>
      </c>
      <c r="P55" s="22">
        <f t="shared" si="4"/>
        <v>0</v>
      </c>
      <c r="Q55" s="22">
        <f t="shared" si="4"/>
        <v>21</v>
      </c>
    </row>
    <row r="56" spans="2:17" x14ac:dyDescent="0.25">
      <c r="C56" s="30"/>
      <c r="D56" s="30"/>
      <c r="E56" s="30"/>
      <c r="H56" s="32" t="s">
        <v>21</v>
      </c>
      <c r="I56" s="32"/>
      <c r="J56" s="22">
        <f>COUNT(J9:J53)</f>
        <v>21</v>
      </c>
      <c r="K56" s="22">
        <f t="shared" ref="K56:Q56" si="5">COUNT(K9:K53)</f>
        <v>0</v>
      </c>
      <c r="L56" s="22">
        <f t="shared" si="5"/>
        <v>0</v>
      </c>
      <c r="M56" s="22">
        <f t="shared" si="5"/>
        <v>0</v>
      </c>
      <c r="N56" s="22">
        <f t="shared" si="5"/>
        <v>0</v>
      </c>
      <c r="O56" s="22">
        <f t="shared" si="5"/>
        <v>0</v>
      </c>
      <c r="P56" s="22">
        <f t="shared" si="5"/>
        <v>0</v>
      </c>
      <c r="Q56" s="22">
        <f t="shared" si="5"/>
        <v>21</v>
      </c>
    </row>
    <row r="57" spans="2:17" x14ac:dyDescent="0.25">
      <c r="C57" s="30"/>
      <c r="D57" s="30"/>
      <c r="E57" s="15"/>
      <c r="F57" s="11"/>
      <c r="H57" s="33" t="s">
        <v>16</v>
      </c>
      <c r="I57" s="33"/>
      <c r="J57" s="23">
        <f>J54/J56</f>
        <v>0.5714285714285714</v>
      </c>
      <c r="K57" s="24" t="e">
        <f t="shared" ref="K57:Q57" si="6">K54/K56</f>
        <v>#DIV/0!</v>
      </c>
      <c r="L57" s="24" t="e">
        <f t="shared" si="6"/>
        <v>#DIV/0!</v>
      </c>
      <c r="M57" s="24" t="e">
        <f t="shared" si="6"/>
        <v>#DIV/0!</v>
      </c>
      <c r="N57" s="24" t="e">
        <f t="shared" si="6"/>
        <v>#DIV/0!</v>
      </c>
      <c r="O57" s="24" t="e">
        <f t="shared" si="6"/>
        <v>#DIV/0!</v>
      </c>
      <c r="P57" s="24" t="e">
        <f t="shared" si="6"/>
        <v>#DIV/0!</v>
      </c>
      <c r="Q57" s="24">
        <f t="shared" si="6"/>
        <v>0</v>
      </c>
    </row>
    <row r="58" spans="2:17" x14ac:dyDescent="0.25">
      <c r="C58" s="30"/>
      <c r="D58" s="30"/>
      <c r="E58" s="15"/>
      <c r="F58" s="11"/>
      <c r="H58" s="33" t="s">
        <v>17</v>
      </c>
      <c r="I58" s="33"/>
      <c r="J58" s="23">
        <f>J55/J56</f>
        <v>0.42857142857142855</v>
      </c>
      <c r="K58" s="23" t="e">
        <f t="shared" ref="K58:Q58" si="7">K55/K56</f>
        <v>#DIV/0!</v>
      </c>
      <c r="L58" s="24" t="e">
        <f t="shared" si="7"/>
        <v>#DIV/0!</v>
      </c>
      <c r="M58" s="24" t="e">
        <f t="shared" si="7"/>
        <v>#DIV/0!</v>
      </c>
      <c r="N58" s="24" t="e">
        <f t="shared" si="7"/>
        <v>#DIV/0!</v>
      </c>
      <c r="O58" s="24" t="e">
        <f t="shared" si="7"/>
        <v>#DIV/0!</v>
      </c>
      <c r="P58" s="24" t="e">
        <f t="shared" si="7"/>
        <v>#DIV/0!</v>
      </c>
      <c r="Q58" s="24">
        <f t="shared" si="7"/>
        <v>1</v>
      </c>
    </row>
    <row r="59" spans="2:17" x14ac:dyDescent="0.25">
      <c r="C59" s="30"/>
      <c r="D59" s="30"/>
      <c r="E59" s="19"/>
      <c r="F59" s="11"/>
    </row>
    <row r="60" spans="2:17" x14ac:dyDescent="0.25">
      <c r="C60" s="15"/>
      <c r="D60" s="15"/>
      <c r="E60" s="19"/>
      <c r="F60" s="11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conditionalFormatting sqref="J9:J29">
    <cfRule type="cellIs" dxfId="8" priority="2" operator="greaterThan">
      <formula>69</formula>
    </cfRule>
    <cfRule type="cellIs" dxfId="9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1" zoomScale="84" zoomScaleNormal="84" workbookViewId="0">
      <selection activeCell="D51" sqref="D51:I5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ht="16.5" x14ac:dyDescent="0.3">
      <c r="B3" s="50"/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8"/>
      <c r="R3" s="18"/>
    </row>
    <row r="4" spans="2:18" ht="16.5" x14ac:dyDescent="0.3">
      <c r="B4" s="50"/>
      <c r="C4" s="50" t="s">
        <v>0</v>
      </c>
      <c r="D4" s="61" t="s">
        <v>128</v>
      </c>
      <c r="E4" s="61"/>
      <c r="F4" s="61"/>
      <c r="G4" s="61"/>
      <c r="H4" s="50"/>
      <c r="I4" s="50" t="s">
        <v>1</v>
      </c>
      <c r="J4" s="61" t="s">
        <v>129</v>
      </c>
      <c r="K4" s="61"/>
      <c r="L4" s="50"/>
      <c r="M4" s="50" t="s">
        <v>2</v>
      </c>
      <c r="N4" s="60">
        <v>45008</v>
      </c>
      <c r="O4" s="61"/>
      <c r="P4" s="50"/>
    </row>
    <row r="5" spans="2:18" ht="6.75" customHeight="1" x14ac:dyDescent="0.3">
      <c r="B5" s="50"/>
      <c r="C5" s="50"/>
      <c r="D5" s="52"/>
      <c r="E5" s="52"/>
      <c r="F5" s="52"/>
      <c r="G5" s="52"/>
      <c r="H5" s="50"/>
      <c r="I5" s="50"/>
      <c r="J5" s="50"/>
      <c r="K5" s="50"/>
      <c r="L5" s="50"/>
      <c r="M5" s="50"/>
      <c r="N5" s="50"/>
      <c r="O5" s="50"/>
      <c r="P5" s="50"/>
    </row>
    <row r="6" spans="2:18" ht="16.5" x14ac:dyDescent="0.3">
      <c r="B6" s="50"/>
      <c r="C6" s="50" t="s">
        <v>3</v>
      </c>
      <c r="D6" s="61" t="s">
        <v>62</v>
      </c>
      <c r="E6" s="61"/>
      <c r="F6" s="61"/>
      <c r="G6" s="61"/>
      <c r="H6" s="50"/>
      <c r="I6" s="53" t="s">
        <v>22</v>
      </c>
      <c r="J6" s="53"/>
      <c r="K6" s="61" t="s">
        <v>63</v>
      </c>
      <c r="L6" s="61"/>
      <c r="M6" s="61"/>
      <c r="N6" s="61"/>
      <c r="O6" s="61"/>
      <c r="P6" s="61"/>
    </row>
    <row r="7" spans="2:18" ht="11.25" customHeight="1" x14ac:dyDescent="0.3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2:18" x14ac:dyDescent="0.25">
      <c r="B8" s="54" t="s">
        <v>4</v>
      </c>
      <c r="C8" s="54" t="s">
        <v>6</v>
      </c>
      <c r="D8" s="63" t="s">
        <v>5</v>
      </c>
      <c r="E8" s="64"/>
      <c r="F8" s="64"/>
      <c r="G8" s="64"/>
      <c r="H8" s="64"/>
      <c r="I8" s="65"/>
      <c r="J8" s="54" t="s">
        <v>7</v>
      </c>
      <c r="K8" s="54" t="s">
        <v>10</v>
      </c>
      <c r="L8" s="54" t="s">
        <v>11</v>
      </c>
      <c r="M8" s="54" t="s">
        <v>12</v>
      </c>
      <c r="N8" s="54" t="s">
        <v>13</v>
      </c>
      <c r="O8" s="54" t="s">
        <v>14</v>
      </c>
      <c r="P8" s="54" t="s">
        <v>15</v>
      </c>
      <c r="Q8" s="55" t="s">
        <v>23</v>
      </c>
    </row>
    <row r="9" spans="2:18" x14ac:dyDescent="0.25">
      <c r="B9" s="16">
        <v>1</v>
      </c>
      <c r="C9" s="66" t="s">
        <v>190</v>
      </c>
      <c r="D9" s="35" t="s">
        <v>87</v>
      </c>
      <c r="E9" s="35"/>
      <c r="F9" s="35"/>
      <c r="G9" s="35"/>
      <c r="H9" s="35"/>
      <c r="I9" s="35"/>
      <c r="J9" s="17">
        <v>68</v>
      </c>
      <c r="K9" s="17"/>
      <c r="L9" s="17"/>
      <c r="M9" s="17"/>
      <c r="N9" s="17"/>
      <c r="O9" s="17"/>
      <c r="P9" s="17"/>
      <c r="Q9" s="12">
        <f>SUM(J9:P9)/5</f>
        <v>13.6</v>
      </c>
    </row>
    <row r="10" spans="2:18" x14ac:dyDescent="0.25">
      <c r="B10" s="16">
        <f>B9+1</f>
        <v>2</v>
      </c>
      <c r="C10" s="66" t="s">
        <v>191</v>
      </c>
      <c r="D10" s="35" t="s">
        <v>88</v>
      </c>
      <c r="E10" s="35"/>
      <c r="F10" s="35"/>
      <c r="G10" s="35"/>
      <c r="H10" s="35"/>
      <c r="I10" s="35"/>
      <c r="J10" s="17">
        <v>100</v>
      </c>
      <c r="K10" s="17"/>
      <c r="L10" s="17"/>
      <c r="M10" s="17"/>
      <c r="N10" s="17"/>
      <c r="O10" s="17"/>
      <c r="P10" s="17"/>
      <c r="Q10" s="12">
        <f t="shared" ref="Q10:Q49" si="0">SUM(J10:P10)/5</f>
        <v>20</v>
      </c>
    </row>
    <row r="11" spans="2:18" x14ac:dyDescent="0.25">
      <c r="B11" s="16">
        <f t="shared" ref="B11:B53" si="1">B10+1</f>
        <v>3</v>
      </c>
      <c r="C11" s="66" t="s">
        <v>192</v>
      </c>
      <c r="D11" s="35" t="s">
        <v>89</v>
      </c>
      <c r="E11" s="35"/>
      <c r="F11" s="35"/>
      <c r="G11" s="35"/>
      <c r="H11" s="35"/>
      <c r="I11" s="35"/>
      <c r="J11" s="17">
        <v>57</v>
      </c>
      <c r="K11" s="17"/>
      <c r="L11" s="17"/>
      <c r="M11" s="17"/>
      <c r="N11" s="17"/>
      <c r="O11" s="17"/>
      <c r="P11" s="17"/>
      <c r="Q11" s="12">
        <f t="shared" si="0"/>
        <v>11.4</v>
      </c>
    </row>
    <row r="12" spans="2:18" x14ac:dyDescent="0.25">
      <c r="B12" s="16">
        <f t="shared" si="1"/>
        <v>4</v>
      </c>
      <c r="C12" s="66" t="s">
        <v>193</v>
      </c>
      <c r="D12" s="35" t="s">
        <v>90</v>
      </c>
      <c r="E12" s="35"/>
      <c r="F12" s="35"/>
      <c r="G12" s="35"/>
      <c r="H12" s="35"/>
      <c r="I12" s="35"/>
      <c r="J12" s="17">
        <v>90</v>
      </c>
      <c r="K12" s="17"/>
      <c r="L12" s="17"/>
      <c r="M12" s="17"/>
      <c r="N12" s="17"/>
      <c r="O12" s="17"/>
      <c r="P12" s="17"/>
      <c r="Q12" s="12">
        <f t="shared" si="0"/>
        <v>18</v>
      </c>
    </row>
    <row r="13" spans="2:18" x14ac:dyDescent="0.25">
      <c r="B13" s="16">
        <f t="shared" si="1"/>
        <v>5</v>
      </c>
      <c r="C13" s="66" t="s">
        <v>194</v>
      </c>
      <c r="D13" s="35" t="s">
        <v>91</v>
      </c>
      <c r="E13" s="35"/>
      <c r="F13" s="35"/>
      <c r="G13" s="35"/>
      <c r="H13" s="35"/>
      <c r="I13" s="35"/>
      <c r="J13" s="17">
        <v>53</v>
      </c>
      <c r="K13" s="17"/>
      <c r="L13" s="17"/>
      <c r="M13" s="17"/>
      <c r="N13" s="17"/>
      <c r="O13" s="17"/>
      <c r="P13" s="17"/>
      <c r="Q13" s="12">
        <f t="shared" si="0"/>
        <v>10.6</v>
      </c>
    </row>
    <row r="14" spans="2:18" x14ac:dyDescent="0.25">
      <c r="B14" s="16">
        <f t="shared" si="1"/>
        <v>6</v>
      </c>
      <c r="C14" s="66" t="s">
        <v>195</v>
      </c>
      <c r="D14" s="35" t="s">
        <v>92</v>
      </c>
      <c r="E14" s="35"/>
      <c r="F14" s="35"/>
      <c r="G14" s="35"/>
      <c r="H14" s="35"/>
      <c r="I14" s="35"/>
      <c r="J14" s="17">
        <v>94</v>
      </c>
      <c r="K14" s="17"/>
      <c r="L14" s="17"/>
      <c r="M14" s="17"/>
      <c r="N14" s="17"/>
      <c r="O14" s="17"/>
      <c r="P14" s="17"/>
      <c r="Q14" s="12">
        <f t="shared" si="0"/>
        <v>18.8</v>
      </c>
    </row>
    <row r="15" spans="2:18" x14ac:dyDescent="0.25">
      <c r="B15" s="16">
        <f t="shared" si="1"/>
        <v>7</v>
      </c>
      <c r="C15" s="66" t="s">
        <v>196</v>
      </c>
      <c r="D15" s="35" t="s">
        <v>93</v>
      </c>
      <c r="E15" s="35"/>
      <c r="F15" s="35"/>
      <c r="G15" s="35"/>
      <c r="H15" s="35"/>
      <c r="I15" s="35"/>
      <c r="J15" s="17">
        <v>85</v>
      </c>
      <c r="K15" s="17"/>
      <c r="L15" s="17"/>
      <c r="M15" s="17"/>
      <c r="N15" s="17"/>
      <c r="O15" s="17"/>
      <c r="P15" s="17"/>
      <c r="Q15" s="12">
        <f t="shared" si="0"/>
        <v>17</v>
      </c>
    </row>
    <row r="16" spans="2:18" x14ac:dyDescent="0.25">
      <c r="B16" s="16">
        <f t="shared" si="1"/>
        <v>8</v>
      </c>
      <c r="C16" s="66" t="s">
        <v>197</v>
      </c>
      <c r="D16" s="35" t="s">
        <v>94</v>
      </c>
      <c r="E16" s="35"/>
      <c r="F16" s="35"/>
      <c r="G16" s="35"/>
      <c r="H16" s="35"/>
      <c r="I16" s="35"/>
      <c r="J16" s="17">
        <v>0</v>
      </c>
      <c r="K16" s="17"/>
      <c r="L16" s="17"/>
      <c r="M16" s="17"/>
      <c r="N16" s="17"/>
      <c r="O16" s="17"/>
      <c r="P16" s="17"/>
      <c r="Q16" s="12">
        <f t="shared" si="0"/>
        <v>0</v>
      </c>
    </row>
    <row r="17" spans="2:17" x14ac:dyDescent="0.25">
      <c r="B17" s="16">
        <f t="shared" si="1"/>
        <v>9</v>
      </c>
      <c r="C17" s="66" t="s">
        <v>198</v>
      </c>
      <c r="D17" s="35" t="s">
        <v>95</v>
      </c>
      <c r="E17" s="35"/>
      <c r="F17" s="35"/>
      <c r="G17" s="35"/>
      <c r="H17" s="35"/>
      <c r="I17" s="35"/>
      <c r="J17" s="17">
        <v>0</v>
      </c>
      <c r="K17" s="17"/>
      <c r="L17" s="17"/>
      <c r="M17" s="17"/>
      <c r="N17" s="17"/>
      <c r="O17" s="17"/>
      <c r="P17" s="17"/>
      <c r="Q17" s="12">
        <f t="shared" si="0"/>
        <v>0</v>
      </c>
    </row>
    <row r="18" spans="2:17" x14ac:dyDescent="0.25">
      <c r="B18" s="16">
        <f t="shared" si="1"/>
        <v>10</v>
      </c>
      <c r="C18" s="66" t="s">
        <v>199</v>
      </c>
      <c r="D18" s="35" t="s">
        <v>96</v>
      </c>
      <c r="E18" s="35"/>
      <c r="F18" s="35"/>
      <c r="G18" s="35"/>
      <c r="H18" s="35"/>
      <c r="I18" s="35"/>
      <c r="J18" s="17">
        <v>94</v>
      </c>
      <c r="K18" s="17"/>
      <c r="L18" s="17"/>
      <c r="M18" s="17"/>
      <c r="N18" s="17"/>
      <c r="O18" s="17"/>
      <c r="P18" s="17"/>
      <c r="Q18" s="12">
        <f t="shared" si="0"/>
        <v>18.8</v>
      </c>
    </row>
    <row r="19" spans="2:17" x14ac:dyDescent="0.25">
      <c r="B19" s="16">
        <f t="shared" si="1"/>
        <v>11</v>
      </c>
      <c r="C19" s="66" t="s">
        <v>200</v>
      </c>
      <c r="D19" s="35" t="s">
        <v>97</v>
      </c>
      <c r="E19" s="35"/>
      <c r="F19" s="35"/>
      <c r="G19" s="35"/>
      <c r="H19" s="35"/>
      <c r="I19" s="35"/>
      <c r="J19" s="17">
        <v>98</v>
      </c>
      <c r="K19" s="17"/>
      <c r="L19" s="17"/>
      <c r="M19" s="17"/>
      <c r="N19" s="17"/>
      <c r="O19" s="17"/>
      <c r="P19" s="17"/>
      <c r="Q19" s="12">
        <f t="shared" si="0"/>
        <v>19.600000000000001</v>
      </c>
    </row>
    <row r="20" spans="2:17" x14ac:dyDescent="0.25">
      <c r="B20" s="16">
        <f t="shared" si="1"/>
        <v>12</v>
      </c>
      <c r="C20" s="66" t="s">
        <v>201</v>
      </c>
      <c r="D20" s="35" t="s">
        <v>98</v>
      </c>
      <c r="E20" s="35"/>
      <c r="F20" s="35"/>
      <c r="G20" s="35"/>
      <c r="H20" s="35"/>
      <c r="I20" s="35"/>
      <c r="J20" s="17">
        <v>100</v>
      </c>
      <c r="K20" s="17"/>
      <c r="L20" s="17"/>
      <c r="M20" s="17"/>
      <c r="N20" s="17"/>
      <c r="O20" s="17"/>
      <c r="P20" s="17"/>
      <c r="Q20" s="12">
        <f t="shared" si="0"/>
        <v>20</v>
      </c>
    </row>
    <row r="21" spans="2:17" x14ac:dyDescent="0.25">
      <c r="B21" s="16">
        <f t="shared" si="1"/>
        <v>13</v>
      </c>
      <c r="C21" s="66" t="s">
        <v>202</v>
      </c>
      <c r="D21" s="35" t="s">
        <v>99</v>
      </c>
      <c r="E21" s="35"/>
      <c r="F21" s="35"/>
      <c r="G21" s="35"/>
      <c r="H21" s="35"/>
      <c r="I21" s="35"/>
      <c r="J21" s="17">
        <v>88</v>
      </c>
      <c r="K21" s="17"/>
      <c r="L21" s="17"/>
      <c r="M21" s="17"/>
      <c r="N21" s="17"/>
      <c r="O21" s="17"/>
      <c r="P21" s="17"/>
      <c r="Q21" s="12">
        <f t="shared" si="0"/>
        <v>17.600000000000001</v>
      </c>
    </row>
    <row r="22" spans="2:17" x14ac:dyDescent="0.25">
      <c r="B22" s="16">
        <f t="shared" si="1"/>
        <v>14</v>
      </c>
      <c r="C22" s="66" t="s">
        <v>203</v>
      </c>
      <c r="D22" s="35" t="s">
        <v>100</v>
      </c>
      <c r="E22" s="35"/>
      <c r="F22" s="35"/>
      <c r="G22" s="35"/>
      <c r="H22" s="35"/>
      <c r="I22" s="35"/>
      <c r="J22" s="17">
        <v>94</v>
      </c>
      <c r="K22" s="17"/>
      <c r="L22" s="17"/>
      <c r="M22" s="17"/>
      <c r="N22" s="17"/>
      <c r="O22" s="17"/>
      <c r="P22" s="17"/>
      <c r="Q22" s="12">
        <f t="shared" si="0"/>
        <v>18.8</v>
      </c>
    </row>
    <row r="23" spans="2:17" x14ac:dyDescent="0.25">
      <c r="B23" s="16">
        <f t="shared" si="1"/>
        <v>15</v>
      </c>
      <c r="C23" s="66" t="s">
        <v>204</v>
      </c>
      <c r="D23" s="35" t="s">
        <v>101</v>
      </c>
      <c r="E23" s="35"/>
      <c r="F23" s="35"/>
      <c r="G23" s="35"/>
      <c r="H23" s="35"/>
      <c r="I23" s="35"/>
      <c r="J23" s="17">
        <v>94</v>
      </c>
      <c r="K23" s="17"/>
      <c r="L23" s="17"/>
      <c r="M23" s="17"/>
      <c r="N23" s="17"/>
      <c r="O23" s="17"/>
      <c r="P23" s="17"/>
      <c r="Q23" s="12">
        <f t="shared" si="0"/>
        <v>18.8</v>
      </c>
    </row>
    <row r="24" spans="2:17" x14ac:dyDescent="0.25">
      <c r="B24" s="16">
        <f t="shared" si="1"/>
        <v>16</v>
      </c>
      <c r="C24" s="66" t="s">
        <v>205</v>
      </c>
      <c r="D24" s="35" t="s">
        <v>102</v>
      </c>
      <c r="E24" s="35"/>
      <c r="F24" s="35"/>
      <c r="G24" s="35"/>
      <c r="H24" s="35"/>
      <c r="I24" s="35"/>
      <c r="J24" s="17">
        <v>66</v>
      </c>
      <c r="K24" s="17"/>
      <c r="L24" s="17"/>
      <c r="M24" s="17"/>
      <c r="N24" s="17"/>
      <c r="O24" s="17"/>
      <c r="P24" s="17"/>
      <c r="Q24" s="12">
        <f t="shared" si="0"/>
        <v>13.2</v>
      </c>
    </row>
    <row r="25" spans="2:17" x14ac:dyDescent="0.25">
      <c r="B25" s="16">
        <f t="shared" si="1"/>
        <v>17</v>
      </c>
      <c r="C25" s="66" t="s">
        <v>206</v>
      </c>
      <c r="D25" s="35" t="s">
        <v>103</v>
      </c>
      <c r="E25" s="35"/>
      <c r="F25" s="35"/>
      <c r="G25" s="35"/>
      <c r="H25" s="35"/>
      <c r="I25" s="35"/>
      <c r="J25" s="17">
        <v>18</v>
      </c>
      <c r="K25" s="17"/>
      <c r="L25" s="17"/>
      <c r="M25" s="17"/>
      <c r="N25" s="17"/>
      <c r="O25" s="17"/>
      <c r="P25" s="17"/>
      <c r="Q25" s="12">
        <f t="shared" si="0"/>
        <v>3.6</v>
      </c>
    </row>
    <row r="26" spans="2:17" x14ac:dyDescent="0.25">
      <c r="B26" s="16">
        <f t="shared" si="1"/>
        <v>18</v>
      </c>
      <c r="C26" s="66" t="s">
        <v>207</v>
      </c>
      <c r="D26" s="35" t="s">
        <v>104</v>
      </c>
      <c r="E26" s="35"/>
      <c r="F26" s="35"/>
      <c r="G26" s="35"/>
      <c r="H26" s="35"/>
      <c r="I26" s="35"/>
      <c r="J26" s="17">
        <v>93</v>
      </c>
      <c r="K26" s="17"/>
      <c r="L26" s="17"/>
      <c r="M26" s="17"/>
      <c r="N26" s="17"/>
      <c r="O26" s="17"/>
      <c r="P26" s="17"/>
      <c r="Q26" s="12">
        <f t="shared" si="0"/>
        <v>18.600000000000001</v>
      </c>
    </row>
    <row r="27" spans="2:17" x14ac:dyDescent="0.25">
      <c r="B27" s="16">
        <f t="shared" si="1"/>
        <v>19</v>
      </c>
      <c r="C27" s="66" t="s">
        <v>208</v>
      </c>
      <c r="D27" s="35" t="s">
        <v>105</v>
      </c>
      <c r="E27" s="35"/>
      <c r="F27" s="35"/>
      <c r="G27" s="35"/>
      <c r="H27" s="35"/>
      <c r="I27" s="35"/>
      <c r="J27" s="17">
        <v>96</v>
      </c>
      <c r="K27" s="17"/>
      <c r="L27" s="17"/>
      <c r="M27" s="17"/>
      <c r="N27" s="17"/>
      <c r="O27" s="17"/>
      <c r="P27" s="17"/>
      <c r="Q27" s="12">
        <f t="shared" si="0"/>
        <v>19.2</v>
      </c>
    </row>
    <row r="28" spans="2:17" x14ac:dyDescent="0.25">
      <c r="B28" s="16">
        <f t="shared" si="1"/>
        <v>20</v>
      </c>
      <c r="C28" s="66" t="s">
        <v>209</v>
      </c>
      <c r="D28" s="35" t="s">
        <v>106</v>
      </c>
      <c r="E28" s="35"/>
      <c r="F28" s="35"/>
      <c r="G28" s="35"/>
      <c r="H28" s="35"/>
      <c r="I28" s="35"/>
      <c r="J28" s="17">
        <v>72</v>
      </c>
      <c r="K28" s="17"/>
      <c r="L28" s="17"/>
      <c r="M28" s="17"/>
      <c r="N28" s="17"/>
      <c r="O28" s="17"/>
      <c r="P28" s="17"/>
      <c r="Q28" s="12">
        <f t="shared" si="0"/>
        <v>14.4</v>
      </c>
    </row>
    <row r="29" spans="2:17" x14ac:dyDescent="0.25">
      <c r="B29" s="16">
        <f t="shared" si="1"/>
        <v>21</v>
      </c>
      <c r="C29" s="66" t="s">
        <v>210</v>
      </c>
      <c r="D29" s="35" t="s">
        <v>107</v>
      </c>
      <c r="E29" s="35"/>
      <c r="F29" s="35"/>
      <c r="G29" s="35"/>
      <c r="H29" s="35"/>
      <c r="I29" s="35"/>
      <c r="J29" s="17">
        <v>54</v>
      </c>
      <c r="K29" s="17"/>
      <c r="L29" s="17"/>
      <c r="M29" s="17"/>
      <c r="N29" s="17"/>
      <c r="O29" s="17"/>
      <c r="P29" s="17"/>
      <c r="Q29" s="12">
        <f t="shared" si="0"/>
        <v>10.8</v>
      </c>
    </row>
    <row r="30" spans="2:17" x14ac:dyDescent="0.25">
      <c r="B30" s="16">
        <f t="shared" si="1"/>
        <v>22</v>
      </c>
      <c r="C30" s="66" t="s">
        <v>211</v>
      </c>
      <c r="D30" s="35" t="s">
        <v>108</v>
      </c>
      <c r="E30" s="35"/>
      <c r="F30" s="35"/>
      <c r="G30" s="35"/>
      <c r="H30" s="35"/>
      <c r="I30" s="35"/>
      <c r="J30" s="17">
        <v>0</v>
      </c>
      <c r="K30" s="17"/>
      <c r="L30" s="17"/>
      <c r="M30" s="17"/>
      <c r="N30" s="17"/>
      <c r="O30" s="17"/>
      <c r="P30" s="17"/>
      <c r="Q30" s="12">
        <f t="shared" si="0"/>
        <v>0</v>
      </c>
    </row>
    <row r="31" spans="2:17" x14ac:dyDescent="0.25">
      <c r="B31" s="16">
        <f t="shared" si="1"/>
        <v>23</v>
      </c>
      <c r="C31" s="66" t="s">
        <v>212</v>
      </c>
      <c r="D31" s="35" t="s">
        <v>109</v>
      </c>
      <c r="E31" s="35"/>
      <c r="F31" s="35"/>
      <c r="G31" s="35"/>
      <c r="H31" s="35"/>
      <c r="I31" s="35"/>
      <c r="J31" s="17">
        <v>30</v>
      </c>
      <c r="K31" s="17"/>
      <c r="L31" s="17"/>
      <c r="M31" s="17"/>
      <c r="N31" s="17"/>
      <c r="O31" s="17"/>
      <c r="P31" s="17"/>
      <c r="Q31" s="12">
        <f t="shared" si="0"/>
        <v>6</v>
      </c>
    </row>
    <row r="32" spans="2:17" x14ac:dyDescent="0.25">
      <c r="B32" s="16">
        <f t="shared" si="1"/>
        <v>24</v>
      </c>
      <c r="C32" s="66" t="s">
        <v>213</v>
      </c>
      <c r="D32" s="35" t="s">
        <v>110</v>
      </c>
      <c r="E32" s="35"/>
      <c r="F32" s="35"/>
      <c r="G32" s="35"/>
      <c r="H32" s="35"/>
      <c r="I32" s="35"/>
      <c r="J32" s="17">
        <v>86</v>
      </c>
      <c r="K32" s="17"/>
      <c r="L32" s="17"/>
      <c r="M32" s="17"/>
      <c r="N32" s="17"/>
      <c r="O32" s="17"/>
      <c r="P32" s="17"/>
      <c r="Q32" s="12">
        <f t="shared" si="0"/>
        <v>17.2</v>
      </c>
    </row>
    <row r="33" spans="2:17" x14ac:dyDescent="0.25">
      <c r="B33" s="16">
        <f t="shared" si="1"/>
        <v>25</v>
      </c>
      <c r="C33" s="66" t="s">
        <v>214</v>
      </c>
      <c r="D33" s="35" t="s">
        <v>111</v>
      </c>
      <c r="E33" s="35"/>
      <c r="F33" s="35"/>
      <c r="G33" s="35"/>
      <c r="H33" s="35"/>
      <c r="I33" s="35"/>
      <c r="J33" s="17">
        <v>90</v>
      </c>
      <c r="K33" s="17"/>
      <c r="L33" s="17"/>
      <c r="M33" s="17"/>
      <c r="N33" s="17"/>
      <c r="O33" s="17"/>
      <c r="P33" s="17"/>
      <c r="Q33" s="12">
        <f t="shared" si="0"/>
        <v>18</v>
      </c>
    </row>
    <row r="34" spans="2:17" x14ac:dyDescent="0.25">
      <c r="B34" s="16">
        <f t="shared" si="1"/>
        <v>26</v>
      </c>
      <c r="C34" s="66" t="s">
        <v>215</v>
      </c>
      <c r="D34" s="35" t="s">
        <v>112</v>
      </c>
      <c r="E34" s="35"/>
      <c r="F34" s="35"/>
      <c r="G34" s="35"/>
      <c r="H34" s="35"/>
      <c r="I34" s="35"/>
      <c r="J34" s="17">
        <v>92</v>
      </c>
      <c r="K34" s="17"/>
      <c r="L34" s="17"/>
      <c r="M34" s="17"/>
      <c r="N34" s="17"/>
      <c r="O34" s="17"/>
      <c r="P34" s="17"/>
      <c r="Q34" s="12">
        <f t="shared" si="0"/>
        <v>18.399999999999999</v>
      </c>
    </row>
    <row r="35" spans="2:17" x14ac:dyDescent="0.25">
      <c r="B35" s="16">
        <f t="shared" si="1"/>
        <v>27</v>
      </c>
      <c r="C35" s="66" t="s">
        <v>216</v>
      </c>
      <c r="D35" s="35" t="s">
        <v>113</v>
      </c>
      <c r="E35" s="35"/>
      <c r="F35" s="35"/>
      <c r="G35" s="35"/>
      <c r="H35" s="35"/>
      <c r="I35" s="35"/>
      <c r="J35" s="17">
        <v>84</v>
      </c>
      <c r="K35" s="17"/>
      <c r="L35" s="17"/>
      <c r="M35" s="17"/>
      <c r="N35" s="17"/>
      <c r="O35" s="17"/>
      <c r="P35" s="17"/>
      <c r="Q35" s="12">
        <f t="shared" si="0"/>
        <v>16.8</v>
      </c>
    </row>
    <row r="36" spans="2:17" x14ac:dyDescent="0.25">
      <c r="B36" s="16">
        <f t="shared" si="1"/>
        <v>28</v>
      </c>
      <c r="C36" s="66" t="s">
        <v>217</v>
      </c>
      <c r="D36" s="35" t="s">
        <v>114</v>
      </c>
      <c r="E36" s="35"/>
      <c r="F36" s="35"/>
      <c r="G36" s="35"/>
      <c r="H36" s="35"/>
      <c r="I36" s="35"/>
      <c r="J36" s="17">
        <v>86</v>
      </c>
      <c r="K36" s="17"/>
      <c r="L36" s="17"/>
      <c r="M36" s="17"/>
      <c r="N36" s="17"/>
      <c r="O36" s="17"/>
      <c r="P36" s="17"/>
      <c r="Q36" s="12">
        <f t="shared" si="0"/>
        <v>17.2</v>
      </c>
    </row>
    <row r="37" spans="2:17" x14ac:dyDescent="0.25">
      <c r="B37" s="16">
        <f t="shared" si="1"/>
        <v>29</v>
      </c>
      <c r="C37" s="66" t="s">
        <v>218</v>
      </c>
      <c r="D37" s="35" t="s">
        <v>115</v>
      </c>
      <c r="E37" s="35"/>
      <c r="F37" s="35"/>
      <c r="G37" s="35"/>
      <c r="H37" s="35"/>
      <c r="I37" s="35"/>
      <c r="J37" s="17">
        <v>100</v>
      </c>
      <c r="K37" s="17"/>
      <c r="L37" s="17"/>
      <c r="M37" s="17"/>
      <c r="N37" s="17"/>
      <c r="O37" s="17"/>
      <c r="P37" s="17"/>
      <c r="Q37" s="12">
        <f t="shared" si="0"/>
        <v>20</v>
      </c>
    </row>
    <row r="38" spans="2:17" x14ac:dyDescent="0.25">
      <c r="B38" s="16">
        <f t="shared" si="1"/>
        <v>30</v>
      </c>
      <c r="C38" s="66" t="s">
        <v>219</v>
      </c>
      <c r="D38" s="35" t="s">
        <v>116</v>
      </c>
      <c r="E38" s="35"/>
      <c r="F38" s="35"/>
      <c r="G38" s="35"/>
      <c r="H38" s="35"/>
      <c r="I38" s="35"/>
      <c r="J38" s="17">
        <v>94</v>
      </c>
      <c r="K38" s="17"/>
      <c r="L38" s="17"/>
      <c r="M38" s="17"/>
      <c r="N38" s="17"/>
      <c r="O38" s="17"/>
      <c r="P38" s="17"/>
      <c r="Q38" s="12">
        <f t="shared" si="0"/>
        <v>18.8</v>
      </c>
    </row>
    <row r="39" spans="2:17" x14ac:dyDescent="0.25">
      <c r="B39" s="16">
        <f t="shared" si="1"/>
        <v>31</v>
      </c>
      <c r="C39" s="66" t="s">
        <v>220</v>
      </c>
      <c r="D39" s="35" t="s">
        <v>117</v>
      </c>
      <c r="E39" s="35"/>
      <c r="F39" s="35"/>
      <c r="G39" s="35"/>
      <c r="H39" s="35"/>
      <c r="I39" s="35"/>
      <c r="J39" s="17">
        <v>51</v>
      </c>
      <c r="K39" s="17"/>
      <c r="L39" s="17"/>
      <c r="M39" s="17"/>
      <c r="N39" s="17"/>
      <c r="O39" s="17"/>
      <c r="P39" s="17"/>
      <c r="Q39" s="12">
        <f t="shared" si="0"/>
        <v>10.199999999999999</v>
      </c>
    </row>
    <row r="40" spans="2:17" x14ac:dyDescent="0.25">
      <c r="B40" s="16">
        <f t="shared" si="1"/>
        <v>32</v>
      </c>
      <c r="C40" s="66" t="s">
        <v>221</v>
      </c>
      <c r="D40" s="35" t="s">
        <v>118</v>
      </c>
      <c r="E40" s="35"/>
      <c r="F40" s="35"/>
      <c r="G40" s="35"/>
      <c r="H40" s="35"/>
      <c r="I40" s="35"/>
      <c r="J40" s="17">
        <v>86</v>
      </c>
      <c r="K40" s="17"/>
      <c r="L40" s="17"/>
      <c r="M40" s="17"/>
      <c r="N40" s="17"/>
      <c r="O40" s="17"/>
      <c r="P40" s="17"/>
      <c r="Q40" s="12">
        <f t="shared" si="0"/>
        <v>17.2</v>
      </c>
    </row>
    <row r="41" spans="2:17" x14ac:dyDescent="0.25">
      <c r="B41" s="16">
        <f t="shared" si="1"/>
        <v>33</v>
      </c>
      <c r="C41" s="66" t="s">
        <v>222</v>
      </c>
      <c r="D41" s="35" t="s">
        <v>119</v>
      </c>
      <c r="E41" s="35"/>
      <c r="F41" s="35"/>
      <c r="G41" s="35"/>
      <c r="H41" s="35"/>
      <c r="I41" s="35"/>
      <c r="J41" s="17">
        <v>87</v>
      </c>
      <c r="K41" s="17"/>
      <c r="L41" s="17"/>
      <c r="M41" s="17"/>
      <c r="N41" s="17"/>
      <c r="O41" s="17"/>
      <c r="P41" s="17"/>
      <c r="Q41" s="12">
        <f t="shared" si="0"/>
        <v>17.399999999999999</v>
      </c>
    </row>
    <row r="42" spans="2:17" x14ac:dyDescent="0.25">
      <c r="B42" s="16">
        <f t="shared" si="1"/>
        <v>34</v>
      </c>
      <c r="C42" s="66" t="s">
        <v>223</v>
      </c>
      <c r="D42" s="35" t="s">
        <v>120</v>
      </c>
      <c r="E42" s="35"/>
      <c r="F42" s="35"/>
      <c r="G42" s="35"/>
      <c r="H42" s="35"/>
      <c r="I42" s="35"/>
      <c r="J42" s="17">
        <v>100</v>
      </c>
      <c r="K42" s="17"/>
      <c r="L42" s="17"/>
      <c r="M42" s="17"/>
      <c r="N42" s="17"/>
      <c r="O42" s="17"/>
      <c r="P42" s="17"/>
      <c r="Q42" s="12">
        <f t="shared" si="0"/>
        <v>20</v>
      </c>
    </row>
    <row r="43" spans="2:17" x14ac:dyDescent="0.25">
      <c r="B43" s="16">
        <f t="shared" si="1"/>
        <v>35</v>
      </c>
      <c r="C43" s="66" t="s">
        <v>224</v>
      </c>
      <c r="D43" s="35" t="s">
        <v>121</v>
      </c>
      <c r="E43" s="35"/>
      <c r="F43" s="35"/>
      <c r="G43" s="35"/>
      <c r="H43" s="35"/>
      <c r="I43" s="35"/>
      <c r="J43" s="17">
        <v>70</v>
      </c>
      <c r="K43" s="17"/>
      <c r="L43" s="17"/>
      <c r="M43" s="17"/>
      <c r="N43" s="17"/>
      <c r="O43" s="17"/>
      <c r="P43" s="17"/>
      <c r="Q43" s="12">
        <f t="shared" si="0"/>
        <v>14</v>
      </c>
    </row>
    <row r="44" spans="2:17" x14ac:dyDescent="0.25">
      <c r="B44" s="16">
        <f t="shared" si="1"/>
        <v>36</v>
      </c>
      <c r="C44" s="66" t="s">
        <v>225</v>
      </c>
      <c r="D44" s="35" t="s">
        <v>122</v>
      </c>
      <c r="E44" s="35"/>
      <c r="F44" s="35"/>
      <c r="G44" s="35"/>
      <c r="H44" s="35"/>
      <c r="I44" s="35"/>
      <c r="J44" s="17">
        <v>80</v>
      </c>
      <c r="K44" s="17"/>
      <c r="L44" s="17"/>
      <c r="M44" s="17"/>
      <c r="N44" s="17"/>
      <c r="O44" s="17"/>
      <c r="P44" s="17"/>
      <c r="Q44" s="12">
        <f t="shared" si="0"/>
        <v>16</v>
      </c>
    </row>
    <row r="45" spans="2:17" x14ac:dyDescent="0.25">
      <c r="B45" s="16">
        <f t="shared" si="1"/>
        <v>37</v>
      </c>
      <c r="C45" s="66" t="s">
        <v>226</v>
      </c>
      <c r="D45" s="35" t="s">
        <v>123</v>
      </c>
      <c r="E45" s="35"/>
      <c r="F45" s="35"/>
      <c r="G45" s="35"/>
      <c r="H45" s="35"/>
      <c r="I45" s="35"/>
      <c r="J45" s="17">
        <v>100</v>
      </c>
      <c r="K45" s="17"/>
      <c r="L45" s="17"/>
      <c r="M45" s="17"/>
      <c r="N45" s="17"/>
      <c r="O45" s="17"/>
      <c r="P45" s="17"/>
      <c r="Q45" s="12">
        <f t="shared" si="0"/>
        <v>20</v>
      </c>
    </row>
    <row r="46" spans="2:17" x14ac:dyDescent="0.25">
      <c r="B46" s="16">
        <f t="shared" si="1"/>
        <v>38</v>
      </c>
      <c r="C46" s="66" t="s">
        <v>227</v>
      </c>
      <c r="D46" s="35" t="s">
        <v>124</v>
      </c>
      <c r="E46" s="35"/>
      <c r="F46" s="35"/>
      <c r="G46" s="35"/>
      <c r="H46" s="35"/>
      <c r="I46" s="35"/>
      <c r="J46" s="17">
        <v>80</v>
      </c>
      <c r="K46" s="17"/>
      <c r="L46" s="17"/>
      <c r="M46" s="17"/>
      <c r="N46" s="17"/>
      <c r="O46" s="17"/>
      <c r="P46" s="17"/>
      <c r="Q46" s="12">
        <f t="shared" si="0"/>
        <v>16</v>
      </c>
    </row>
    <row r="47" spans="2:17" x14ac:dyDescent="0.25">
      <c r="B47" s="16">
        <f t="shared" si="1"/>
        <v>39</v>
      </c>
      <c r="C47" s="66" t="s">
        <v>228</v>
      </c>
      <c r="D47" s="35" t="s">
        <v>125</v>
      </c>
      <c r="E47" s="35"/>
      <c r="F47" s="35"/>
      <c r="G47" s="35"/>
      <c r="H47" s="35"/>
      <c r="I47" s="35"/>
      <c r="J47" s="17">
        <v>90</v>
      </c>
      <c r="K47" s="17"/>
      <c r="L47" s="17"/>
      <c r="M47" s="17"/>
      <c r="N47" s="17"/>
      <c r="O47" s="17"/>
      <c r="P47" s="17"/>
      <c r="Q47" s="12">
        <f t="shared" si="0"/>
        <v>18</v>
      </c>
    </row>
    <row r="48" spans="2:17" x14ac:dyDescent="0.25">
      <c r="B48" s="16">
        <f t="shared" si="1"/>
        <v>40</v>
      </c>
      <c r="C48" s="66" t="s">
        <v>229</v>
      </c>
      <c r="D48" s="35" t="s">
        <v>126</v>
      </c>
      <c r="E48" s="35"/>
      <c r="F48" s="35"/>
      <c r="G48" s="35"/>
      <c r="H48" s="35"/>
      <c r="I48" s="35"/>
      <c r="J48" s="17">
        <v>100</v>
      </c>
      <c r="K48" s="17"/>
      <c r="L48" s="17"/>
      <c r="M48" s="17"/>
      <c r="N48" s="17"/>
      <c r="O48" s="17"/>
      <c r="P48" s="17"/>
      <c r="Q48" s="12">
        <f t="shared" si="0"/>
        <v>20</v>
      </c>
    </row>
    <row r="49" spans="2:17" x14ac:dyDescent="0.25">
      <c r="B49" s="16">
        <f t="shared" si="1"/>
        <v>41</v>
      </c>
      <c r="C49" s="66" t="s">
        <v>230</v>
      </c>
      <c r="D49" s="35" t="s">
        <v>127</v>
      </c>
      <c r="E49" s="35"/>
      <c r="F49" s="35"/>
      <c r="G49" s="35"/>
      <c r="H49" s="35"/>
      <c r="I49" s="35"/>
      <c r="J49" s="17">
        <v>92</v>
      </c>
      <c r="K49" s="17"/>
      <c r="L49" s="17"/>
      <c r="M49" s="17"/>
      <c r="N49" s="17"/>
      <c r="O49" s="17"/>
      <c r="P49" s="17"/>
      <c r="Q49" s="12">
        <f t="shared" si="0"/>
        <v>18.399999999999999</v>
      </c>
    </row>
    <row r="50" spans="2:17" x14ac:dyDescent="0.25">
      <c r="B50" s="16">
        <f t="shared" si="1"/>
        <v>42</v>
      </c>
      <c r="C50" s="8"/>
      <c r="D50" s="35"/>
      <c r="E50" s="35"/>
      <c r="F50" s="35"/>
      <c r="G50" s="35"/>
      <c r="H50" s="35"/>
      <c r="I50" s="35"/>
      <c r="J50" s="17"/>
      <c r="K50" s="17"/>
      <c r="L50" s="17"/>
      <c r="M50" s="17"/>
      <c r="N50" s="17"/>
      <c r="O50" s="17"/>
      <c r="P50" s="17"/>
      <c r="Q50" s="47"/>
    </row>
    <row r="51" spans="2:17" x14ac:dyDescent="0.25">
      <c r="B51" s="16">
        <f t="shared" si="1"/>
        <v>43</v>
      </c>
      <c r="C51" s="8"/>
      <c r="D51" s="35"/>
      <c r="E51" s="35"/>
      <c r="F51" s="35"/>
      <c r="G51" s="35"/>
      <c r="H51" s="35"/>
      <c r="I51" s="35"/>
      <c r="J51" s="17"/>
      <c r="K51" s="17"/>
      <c r="L51" s="17"/>
      <c r="M51" s="17"/>
      <c r="N51" s="17"/>
      <c r="O51" s="17"/>
      <c r="P51" s="17"/>
      <c r="Q51" s="47"/>
    </row>
    <row r="52" spans="2:17" x14ac:dyDescent="0.25">
      <c r="B52" s="16">
        <f t="shared" si="1"/>
        <v>44</v>
      </c>
      <c r="C52" s="8"/>
      <c r="D52" s="35"/>
      <c r="E52" s="35"/>
      <c r="F52" s="35"/>
      <c r="G52" s="35"/>
      <c r="H52" s="35"/>
      <c r="I52" s="35"/>
      <c r="J52" s="17"/>
      <c r="K52" s="17"/>
      <c r="L52" s="17"/>
      <c r="M52" s="17"/>
      <c r="N52" s="17"/>
      <c r="O52" s="17"/>
      <c r="P52" s="17"/>
      <c r="Q52" s="47"/>
    </row>
    <row r="53" spans="2:17" x14ac:dyDescent="0.25">
      <c r="B53" s="16">
        <f t="shared" si="1"/>
        <v>45</v>
      </c>
      <c r="C53" s="20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47"/>
    </row>
    <row r="54" spans="2:17" x14ac:dyDescent="0.25">
      <c r="C54" s="30"/>
      <c r="D54" s="30"/>
      <c r="E54" s="15"/>
      <c r="H54" s="31" t="s">
        <v>19</v>
      </c>
      <c r="I54" s="31"/>
      <c r="J54" s="21">
        <f>COUNTIF(J9:J53,"&gt;=70")</f>
        <v>30</v>
      </c>
      <c r="K54" s="21">
        <f t="shared" ref="K54:P54" si="2">COUNTIF(K9:K53,"&gt;=70")</f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 t="shared" ref="Q54" si="3">COUNTIF(Q9:Q48,"&gt;=70")</f>
        <v>0</v>
      </c>
    </row>
    <row r="55" spans="2:17" x14ac:dyDescent="0.25">
      <c r="C55" s="30"/>
      <c r="D55" s="30"/>
      <c r="E55" s="19"/>
      <c r="H55" s="32" t="s">
        <v>20</v>
      </c>
      <c r="I55" s="32"/>
      <c r="J55" s="22">
        <f>COUNTIF(J9:J53,"&lt;70")</f>
        <v>11</v>
      </c>
      <c r="K55" s="22">
        <f t="shared" ref="K55:Q55" si="4">COUNTIF(K9:K53,"&lt;70")</f>
        <v>0</v>
      </c>
      <c r="L55" s="22">
        <f t="shared" si="4"/>
        <v>0</v>
      </c>
      <c r="M55" s="22">
        <f t="shared" si="4"/>
        <v>0</v>
      </c>
      <c r="N55" s="22">
        <f t="shared" si="4"/>
        <v>0</v>
      </c>
      <c r="O55" s="22">
        <f t="shared" si="4"/>
        <v>0</v>
      </c>
      <c r="P55" s="22">
        <f t="shared" si="4"/>
        <v>0</v>
      </c>
      <c r="Q55" s="22">
        <f t="shared" si="4"/>
        <v>41</v>
      </c>
    </row>
    <row r="56" spans="2:17" x14ac:dyDescent="0.25">
      <c r="C56" s="30"/>
      <c r="D56" s="30"/>
      <c r="E56" s="30"/>
      <c r="H56" s="32" t="s">
        <v>21</v>
      </c>
      <c r="I56" s="32"/>
      <c r="J56" s="22">
        <f>COUNT(J9:J53)</f>
        <v>41</v>
      </c>
      <c r="K56" s="22">
        <f t="shared" ref="K56:Q56" si="5">COUNT(K9:K53)</f>
        <v>0</v>
      </c>
      <c r="L56" s="22">
        <f t="shared" si="5"/>
        <v>0</v>
      </c>
      <c r="M56" s="22">
        <f t="shared" si="5"/>
        <v>0</v>
      </c>
      <c r="N56" s="22">
        <f t="shared" si="5"/>
        <v>0</v>
      </c>
      <c r="O56" s="22">
        <f t="shared" si="5"/>
        <v>0</v>
      </c>
      <c r="P56" s="22">
        <f t="shared" si="5"/>
        <v>0</v>
      </c>
      <c r="Q56" s="22">
        <f t="shared" si="5"/>
        <v>41</v>
      </c>
    </row>
    <row r="57" spans="2:17" x14ac:dyDescent="0.25">
      <c r="C57" s="30"/>
      <c r="D57" s="30"/>
      <c r="E57" s="15"/>
      <c r="F57" s="11"/>
      <c r="H57" s="33" t="s">
        <v>16</v>
      </c>
      <c r="I57" s="33"/>
      <c r="J57" s="23">
        <f>J54/J56</f>
        <v>0.73170731707317072</v>
      </c>
      <c r="K57" s="24" t="e">
        <f t="shared" ref="K57:Q57" si="6">K54/K56</f>
        <v>#DIV/0!</v>
      </c>
      <c r="L57" s="24" t="e">
        <f t="shared" si="6"/>
        <v>#DIV/0!</v>
      </c>
      <c r="M57" s="24" t="e">
        <f t="shared" si="6"/>
        <v>#DIV/0!</v>
      </c>
      <c r="N57" s="24" t="e">
        <f t="shared" si="6"/>
        <v>#DIV/0!</v>
      </c>
      <c r="O57" s="24" t="e">
        <f t="shared" si="6"/>
        <v>#DIV/0!</v>
      </c>
      <c r="P57" s="24" t="e">
        <f t="shared" si="6"/>
        <v>#DIV/0!</v>
      </c>
      <c r="Q57" s="24">
        <f t="shared" si="6"/>
        <v>0</v>
      </c>
    </row>
    <row r="58" spans="2:17" x14ac:dyDescent="0.25">
      <c r="C58" s="30"/>
      <c r="D58" s="30"/>
      <c r="E58" s="15"/>
      <c r="F58" s="11"/>
      <c r="H58" s="33" t="s">
        <v>17</v>
      </c>
      <c r="I58" s="33"/>
      <c r="J58" s="23">
        <f>J55/J56</f>
        <v>0.26829268292682928</v>
      </c>
      <c r="K58" s="23" t="e">
        <f t="shared" ref="K58:Q58" si="7">K55/K56</f>
        <v>#DIV/0!</v>
      </c>
      <c r="L58" s="24" t="e">
        <f t="shared" si="7"/>
        <v>#DIV/0!</v>
      </c>
      <c r="M58" s="24" t="e">
        <f t="shared" si="7"/>
        <v>#DIV/0!</v>
      </c>
      <c r="N58" s="24" t="e">
        <f t="shared" si="7"/>
        <v>#DIV/0!</v>
      </c>
      <c r="O58" s="24" t="e">
        <f t="shared" si="7"/>
        <v>#DIV/0!</v>
      </c>
      <c r="P58" s="24" t="e">
        <f t="shared" si="7"/>
        <v>#DIV/0!</v>
      </c>
      <c r="Q58" s="24">
        <f t="shared" si="7"/>
        <v>1</v>
      </c>
    </row>
    <row r="59" spans="2:17" x14ac:dyDescent="0.25">
      <c r="C59" s="30"/>
      <c r="D59" s="30"/>
      <c r="E59" s="19"/>
      <c r="F59" s="11"/>
    </row>
    <row r="60" spans="2:17" x14ac:dyDescent="0.25">
      <c r="C60" s="15"/>
      <c r="D60" s="15"/>
      <c r="E60" s="19"/>
      <c r="F60" s="11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J9:J49">
    <cfRule type="cellIs" dxfId="10" priority="2" operator="greaterThan">
      <formula>69</formula>
    </cfRule>
    <cfRule type="cellIs" dxfId="11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DIBUJO ELECTROMECÁNICO 202A</vt:lpstr>
      <vt:lpstr>DIBUJO ELECTROMECÁNICO 202B</vt:lpstr>
      <vt:lpstr>SUBESTACIONES ELÉCTRICAS 802A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Luis Baizabal Chaparros</cp:lastModifiedBy>
  <cp:lastPrinted>2023-03-21T15:13:53Z</cp:lastPrinted>
  <dcterms:created xsi:type="dcterms:W3CDTF">2023-03-14T19:16:59Z</dcterms:created>
  <dcterms:modified xsi:type="dcterms:W3CDTF">2023-03-23T23:57:47Z</dcterms:modified>
</cp:coreProperties>
</file>