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enny\Downloads\"/>
    </mc:Choice>
  </mc:AlternateContent>
  <xr:revisionPtr revIDLastSave="0" documentId="13_ncr:1_{004C8228-E841-43BF-AC4A-C8E1362B8C5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2" l="1"/>
  <c r="N20" i="25"/>
  <c r="M20" i="25"/>
  <c r="K20" i="25"/>
  <c r="G20" i="25"/>
  <c r="F20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J15" i="25" s="1"/>
  <c r="D15" i="25"/>
  <c r="C15" i="25"/>
  <c r="A15" i="25"/>
  <c r="J14" i="25"/>
  <c r="D14" i="25"/>
  <c r="C14" i="25"/>
  <c r="A14" i="25"/>
  <c r="B10" i="25"/>
  <c r="B29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E21" i="24"/>
  <c r="I21" i="24" s="1"/>
  <c r="D21" i="24"/>
  <c r="C21" i="24"/>
  <c r="A21" i="24"/>
  <c r="E20" i="24"/>
  <c r="I20" i="24" s="1"/>
  <c r="D20" i="24"/>
  <c r="C20" i="24"/>
  <c r="A20" i="24"/>
  <c r="J19" i="24"/>
  <c r="J18" i="24"/>
  <c r="J17" i="24"/>
  <c r="D17" i="24"/>
  <c r="E16" i="24"/>
  <c r="J16" i="24" s="1"/>
  <c r="D16" i="24"/>
  <c r="E15" i="24"/>
  <c r="J15" i="24" s="1"/>
  <c r="D15" i="24"/>
  <c r="E14" i="24"/>
  <c r="J14" i="24" s="1"/>
  <c r="D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I19" i="23"/>
  <c r="J19" i="23" s="1"/>
  <c r="I18" i="23"/>
  <c r="J18" i="23" s="1"/>
  <c r="I17" i="23"/>
  <c r="J17" i="23" s="1"/>
  <c r="I16" i="23"/>
  <c r="J16" i="23" s="1"/>
  <c r="I15" i="23"/>
  <c r="J15" i="23" s="1"/>
  <c r="I14" i="23"/>
  <c r="J14" i="23" s="1"/>
  <c r="B10" i="23"/>
  <c r="B37" i="23" s="1"/>
  <c r="L8" i="23"/>
  <c r="H8" i="23"/>
  <c r="E8" i="23"/>
  <c r="L16" i="22"/>
  <c r="L17" i="22"/>
  <c r="L18" i="22"/>
  <c r="I25" i="22"/>
  <c r="B10" i="22"/>
  <c r="B37" i="22" s="1"/>
  <c r="L8" i="22"/>
  <c r="H8" i="22"/>
  <c r="E8" i="22"/>
  <c r="N28" i="22"/>
  <c r="M28" i="22"/>
  <c r="K28" i="22"/>
  <c r="I24" i="22"/>
  <c r="I23" i="22"/>
  <c r="L19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6" i="10"/>
  <c r="I16" i="10"/>
  <c r="L15" i="10"/>
  <c r="L14" i="10"/>
  <c r="I27" i="22" l="1"/>
  <c r="L14" i="25"/>
  <c r="L15" i="25"/>
  <c r="L16" i="25"/>
  <c r="L17" i="25"/>
  <c r="H14" i="25"/>
  <c r="H15" i="25"/>
  <c r="H16" i="25"/>
  <c r="H17" i="25"/>
  <c r="E20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22" i="22"/>
  <c r="I26" i="22"/>
  <c r="L14" i="22"/>
  <c r="E28" i="22"/>
  <c r="L28" i="10"/>
  <c r="J20" i="25" l="1"/>
  <c r="L20" i="25"/>
  <c r="H20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<sst xmlns="http://schemas.openxmlformats.org/spreadsheetml/2006/main" count="228" uniqueCount="48">
  <si>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</si>
  <si>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</si>
  <si>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</si>
  <si>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</si>
  <si>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</si>
  <si>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</si>
  <si>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</si>
  <si>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</si>
  <si>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</si>
  <si>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</si>
  <si>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</si>
  <si>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</si>
  <si>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</si>
  <si>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</si>
  <si>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</si>
  <si>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</si>
  <si>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</si>
  <si>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</si>
  <si>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</si>
  <si>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</si>
  <si>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</si>
  <si>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</si>
  <si>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</si>
  <si>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</si>
  <si>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</si>
  <si>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</si>
  <si>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</si>
  <si>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</si>
  <si>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</si>
  <si>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</si>
  <si>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</si>
  <si>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ADMINISTRACIÓN</t>
  </si>
  <si>
    <t>L.A.E. RENATA RAMOS MORENO</t>
  </si>
  <si>
    <t>L.C. MANUEL DE JESUS CANO BUSTAMANTE</t>
  </si>
  <si>
    <t>DLA</t>
  </si>
  <si>
    <t>II</t>
  </si>
  <si>
    <t>III</t>
  </si>
  <si>
    <t>IV</t>
  </si>
  <si>
    <t>S/E</t>
  </si>
  <si>
    <t>V</t>
  </si>
  <si>
    <t>Feb.23-Julio 2023</t>
  </si>
  <si>
    <t>MEZCLA DE MERCADOTECNIA</t>
  </si>
  <si>
    <t>GESTIÓN ESTRATEGICA DEL CAPITAL HUMANO I</t>
  </si>
  <si>
    <t>505 A</t>
  </si>
  <si>
    <t xml:space="preserve">505 A </t>
  </si>
  <si>
    <t>405 B</t>
  </si>
  <si>
    <t>HABILIDADES BLANDAS EN LA GESTIÓN DE TECNOLOGIAS</t>
  </si>
  <si>
    <t>805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</si>
</sst>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85" zoomScaleNormal="85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40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41</v>
      </c>
      <c r="B14" s="9" t="s">
        <v>21</v>
      </c>
      <c r="C14" s="9" t="s">
        <v>43</v>
      </c>
      <c r="D14" s="9" t="s">
        <v>34</v>
      </c>
      <c r="E14" s="9"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84.08</v>
      </c>
      <c r="N14" s="15">
        <v>0.5</v>
      </c>
    </row>
    <row r="15" spans="1:14" s="11" customFormat="1" ht="25.5" x14ac:dyDescent="0.2">
      <c r="A15" s="8" t="s">
        <v>41</v>
      </c>
      <c r="B15" s="9" t="s">
        <v>35</v>
      </c>
      <c r="C15" s="9" t="s">
        <v>44</v>
      </c>
      <c r="D15" s="9" t="s">
        <v>34</v>
      </c>
      <c r="E15" s="9">
        <v>6</v>
      </c>
      <c r="F15" s="9">
        <v>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84.08</v>
      </c>
      <c r="N15" s="15">
        <v>0.5</v>
      </c>
    </row>
    <row r="16" spans="1:14" s="11" customFormat="1" ht="25.5" x14ac:dyDescent="0.2">
      <c r="A16" s="8" t="s">
        <v>42</v>
      </c>
      <c r="B16" s="9" t="s">
        <v>21</v>
      </c>
      <c r="C16" s="9" t="s">
        <v>45</v>
      </c>
      <c r="D16" s="9" t="s">
        <v>34</v>
      </c>
      <c r="E16" s="9">
        <v>16</v>
      </c>
      <c r="F16" s="9">
        <v>16</v>
      </c>
      <c r="G16" s="9"/>
      <c r="H16" s="10"/>
      <c r="I16" s="9">
        <f t="shared" ref="I16:I27" si="1">(E16-SUM(F16:G16))-K16</f>
        <v>0</v>
      </c>
      <c r="J16" s="10"/>
      <c r="K16" s="9">
        <v>0</v>
      </c>
      <c r="L16" s="10">
        <f t="shared" si="0"/>
        <v>0</v>
      </c>
      <c r="M16" s="9">
        <v>78.5</v>
      </c>
      <c r="N16" s="15">
        <v>0.93</v>
      </c>
    </row>
    <row r="17" spans="1:14" s="11" customFormat="1" ht="25.5" x14ac:dyDescent="0.2">
      <c r="A17" s="8" t="s">
        <v>42</v>
      </c>
      <c r="B17" s="9" t="s">
        <v>35</v>
      </c>
      <c r="C17" s="9" t="s">
        <v>45</v>
      </c>
      <c r="D17" s="9" t="s">
        <v>34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78.5</v>
      </c>
      <c r="N17" s="15">
        <v>0.93</v>
      </c>
    </row>
    <row r="18" spans="1:14" s="11" customFormat="1" ht="25.5" x14ac:dyDescent="0.2">
      <c r="A18" s="8" t="s">
        <v>46</v>
      </c>
      <c r="B18" s="9" t="s">
        <v>21</v>
      </c>
      <c r="C18" s="9" t="s">
        <v>47</v>
      </c>
      <c r="D18" s="9" t="s">
        <v>34</v>
      </c>
      <c r="E18" s="9">
        <v>38</v>
      </c>
      <c r="F18" s="9">
        <v>37</v>
      </c>
      <c r="G18" s="9"/>
      <c r="H18" s="10"/>
      <c r="I18" s="9">
        <f t="shared" si="1"/>
        <v>1</v>
      </c>
      <c r="J18" s="10"/>
      <c r="K18" s="9">
        <v>0</v>
      </c>
      <c r="L18" s="10">
        <v>0</v>
      </c>
      <c r="M18" s="9">
        <v>91.55</v>
      </c>
      <c r="N18" s="15">
        <v>0.63</v>
      </c>
    </row>
    <row r="19" spans="1:14" s="11" customFormat="1" ht="25.5" x14ac:dyDescent="0.2">
      <c r="A19" s="8" t="s">
        <v>46</v>
      </c>
      <c r="B19" s="9" t="s">
        <v>35</v>
      </c>
      <c r="C19" s="9" t="s">
        <v>47</v>
      </c>
      <c r="D19" s="9" t="s">
        <v>34</v>
      </c>
      <c r="E19" s="9">
        <v>38</v>
      </c>
      <c r="F19" s="9">
        <v>37</v>
      </c>
      <c r="G19" s="9"/>
      <c r="H19" s="10"/>
      <c r="I19" s="9">
        <f t="shared" si="1"/>
        <v>1</v>
      </c>
      <c r="J19" s="10"/>
      <c r="K19" s="9">
        <v>0</v>
      </c>
      <c r="L19" s="10">
        <v>0</v>
      </c>
      <c r="M19" s="9">
        <v>91.55</v>
      </c>
      <c r="N19" s="15">
        <v>0.63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1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1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118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84.71</v>
      </c>
      <c r="N28" s="19">
        <f>AVERAGE(N14:N27)</f>
        <v>0.68666666666666665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P23" sqref="P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41</v>
      </c>
      <c r="B14" s="9" t="s">
        <v>36</v>
      </c>
      <c r="C14" s="9" t="s">
        <v>43</v>
      </c>
      <c r="D14" s="9" t="s">
        <v>34</v>
      </c>
      <c r="E14" s="9">
        <v>6</v>
      </c>
      <c r="F14" s="9">
        <v>6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67.5</v>
      </c>
      <c r="N14" s="15">
        <v>0.83</v>
      </c>
    </row>
    <row r="15" spans="1:14" s="11" customFormat="1" ht="25.5" x14ac:dyDescent="0.2">
      <c r="A15" s="9" t="s">
        <v>41</v>
      </c>
      <c r="B15" s="9" t="s">
        <v>37</v>
      </c>
      <c r="C15" s="9" t="s">
        <v>43</v>
      </c>
      <c r="D15" s="9" t="s">
        <v>34</v>
      </c>
      <c r="E15" s="9">
        <v>6</v>
      </c>
      <c r="F15" s="9">
        <v>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67.5</v>
      </c>
      <c r="N15" s="15">
        <v>0.83</v>
      </c>
    </row>
    <row r="16" spans="1:14" s="11" customFormat="1" ht="25.5" x14ac:dyDescent="0.2">
      <c r="A16" s="9" t="s">
        <v>42</v>
      </c>
      <c r="B16" s="9" t="s">
        <v>36</v>
      </c>
      <c r="C16" s="9" t="s">
        <v>45</v>
      </c>
      <c r="D16" s="9" t="s">
        <v>34</v>
      </c>
      <c r="E16" s="9">
        <v>16</v>
      </c>
      <c r="F16" s="9">
        <v>16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89.3</v>
      </c>
      <c r="N16" s="15">
        <v>0.93</v>
      </c>
    </row>
    <row r="17" spans="1:14" s="11" customFormat="1" ht="25.5" x14ac:dyDescent="0.2">
      <c r="A17" s="9" t="s">
        <v>42</v>
      </c>
      <c r="B17" s="9" t="s">
        <v>37</v>
      </c>
      <c r="C17" s="9" t="s">
        <v>45</v>
      </c>
      <c r="D17" s="9" t="s">
        <v>34</v>
      </c>
      <c r="E17" s="9">
        <v>16</v>
      </c>
      <c r="F17" s="9">
        <v>16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89.3</v>
      </c>
      <c r="N17" s="15">
        <v>0.93</v>
      </c>
    </row>
    <row r="18" spans="1:14" s="11" customFormat="1" ht="25.5" x14ac:dyDescent="0.2">
      <c r="A18" s="9" t="s">
        <v>46</v>
      </c>
      <c r="B18" s="9" t="s">
        <v>35</v>
      </c>
      <c r="C18" s="9" t="s">
        <v>47</v>
      </c>
      <c r="D18" s="9" t="s">
        <v>34</v>
      </c>
      <c r="E18" s="9">
        <v>38</v>
      </c>
      <c r="F18" s="9">
        <v>37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79.099999999999994</v>
      </c>
      <c r="N18" s="15">
        <v>0.81</v>
      </c>
    </row>
    <row r="19" spans="1:14" s="11" customFormat="1" ht="25.5" x14ac:dyDescent="0.2">
      <c r="A19" s="9" t="s">
        <v>46</v>
      </c>
      <c r="B19" s="9" t="s">
        <v>37</v>
      </c>
      <c r="C19" s="9" t="s">
        <v>47</v>
      </c>
      <c r="D19" s="9" t="s">
        <v>34</v>
      </c>
      <c r="E19" s="9">
        <v>38</v>
      </c>
      <c r="F19" s="9">
        <v>37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79.099999999999994</v>
      </c>
      <c r="N19" s="15">
        <v>0.81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>
        <f t="shared" ref="I22:I27" si="1">(E22-SUM(F22:G22))-K22</f>
        <v>0</v>
      </c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SUM(F14:F20)</f>
        <v>118</v>
      </c>
      <c r="G28" s="17"/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78.63333333333334</v>
      </c>
      <c r="N28" s="19">
        <f>AVERAGE(N14:N27)</f>
        <v>0.8566666666666668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 t="s">
        <v>38</v>
      </c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 t="s">
        <v>38</v>
      </c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 t="s">
        <v>37</v>
      </c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>
        <v>77</v>
      </c>
      <c r="N16" s="15">
        <v>0.66</v>
      </c>
    </row>
    <row r="17" spans="1:14" s="11" customFormat="1" x14ac:dyDescent="0.2">
      <c r="A17" s="9"/>
      <c r="B17" s="9" t="s">
        <v>38</v>
      </c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>
        <f>AVERAGE(M14:M27)</f>
        <v>77</v>
      </c>
      <c r="N28" s="19">
        <f>AVERAGE(N14:N27)</f>
        <v>0.66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M14" sqref="M14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/>
      <c r="B14" s="9" t="s">
        <v>37</v>
      </c>
      <c r="C14" s="9"/>
      <c r="D14" s="9" t="str">
        <f>'1'!D14</f>
        <v>DLA</v>
      </c>
      <c r="E14" s="9">
        <f>'1'!E14</f>
        <v>6</v>
      </c>
      <c r="F14" s="9"/>
      <c r="G14" s="9"/>
      <c r="H14" s="10"/>
      <c r="I14" s="9"/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">
      <c r="A15" s="9"/>
      <c r="B15" s="9" t="s">
        <v>37</v>
      </c>
      <c r="C15" s="9"/>
      <c r="D15" s="9" t="str">
        <f>'1'!D15</f>
        <v>DLA</v>
      </c>
      <c r="E15" s="9">
        <f>'1'!E15</f>
        <v>6</v>
      </c>
      <c r="F15" s="9"/>
      <c r="G15" s="9"/>
      <c r="H15" s="10"/>
      <c r="I15" s="9"/>
      <c r="J15" s="10">
        <f t="shared" si="0"/>
        <v>0</v>
      </c>
      <c r="K15" s="9"/>
      <c r="L15" s="10">
        <f t="shared" si="1"/>
        <v>0</v>
      </c>
      <c r="M15" s="9"/>
      <c r="N15" s="15"/>
    </row>
    <row r="16" spans="1:14" s="11" customFormat="1" x14ac:dyDescent="0.2">
      <c r="A16" s="9"/>
      <c r="B16" s="9" t="s">
        <v>39</v>
      </c>
      <c r="C16" s="9"/>
      <c r="D16" s="9" t="str">
        <f>'1'!D16</f>
        <v>DLA</v>
      </c>
      <c r="E16" s="9">
        <f>'1'!E16</f>
        <v>16</v>
      </c>
      <c r="F16" s="9"/>
      <c r="G16" s="9"/>
      <c r="H16" s="10"/>
      <c r="I16" s="9"/>
      <c r="J16" s="10">
        <f t="shared" si="0"/>
        <v>0</v>
      </c>
      <c r="K16" s="9"/>
      <c r="L16" s="10">
        <f t="shared" si="1"/>
        <v>0</v>
      </c>
      <c r="M16" s="9"/>
      <c r="N16" s="15"/>
    </row>
    <row r="17" spans="1:14" s="11" customFormat="1" x14ac:dyDescent="0.2">
      <c r="A17" s="9"/>
      <c r="B17" s="9" t="s">
        <v>36</v>
      </c>
      <c r="C17" s="9"/>
      <c r="D17" s="9" t="str">
        <f>'1'!D17</f>
        <v>DLA</v>
      </c>
      <c r="E17" s="9">
        <v>21</v>
      </c>
      <c r="F17" s="9"/>
      <c r="G17" s="9"/>
      <c r="H17" s="10"/>
      <c r="I17" s="9"/>
      <c r="J17" s="10">
        <f t="shared" si="0"/>
        <v>0</v>
      </c>
      <c r="K17" s="9"/>
      <c r="L17" s="10">
        <f t="shared" si="1"/>
        <v>0</v>
      </c>
      <c r="M17" s="9"/>
      <c r="N17" s="15"/>
    </row>
    <row r="18" spans="1:14" s="11" customFormat="1" x14ac:dyDescent="0.2">
      <c r="A18" s="9"/>
      <c r="B18" s="9" t="s">
        <v>37</v>
      </c>
      <c r="C18" s="9"/>
      <c r="D18" s="9" t="s">
        <v>34</v>
      </c>
      <c r="E18" s="9">
        <v>21</v>
      </c>
      <c r="F18" s="9"/>
      <c r="G18" s="9"/>
      <c r="H18" s="10"/>
      <c r="I18" s="9"/>
      <c r="J18" s="10">
        <f t="shared" si="0"/>
        <v>0</v>
      </c>
      <c r="K18" s="9"/>
      <c r="L18" s="10">
        <f t="shared" si="1"/>
        <v>0</v>
      </c>
      <c r="M18" s="9"/>
      <c r="N18" s="15"/>
    </row>
    <row r="19" spans="1:14" s="11" customFormat="1" x14ac:dyDescent="0.2">
      <c r="A19" s="9"/>
      <c r="B19" s="9" t="s">
        <v>39</v>
      </c>
      <c r="C19" s="9"/>
      <c r="D19" s="9" t="s">
        <v>34</v>
      </c>
      <c r="E19" s="9">
        <v>21</v>
      </c>
      <c r="F19" s="9"/>
      <c r="G19" s="9"/>
      <c r="H19" s="10"/>
      <c r="I19" s="9"/>
      <c r="J19" s="10">
        <f t="shared" si="0"/>
        <v>0</v>
      </c>
      <c r="K19" s="9"/>
      <c r="L19" s="10">
        <f t="shared" si="1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91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L.A.E. RENATA RAMOS MORENO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zoomScale="85" zoomScaleNormal="85" zoomScaleSheetLayoutView="100" workbookViewId="0">
      <selection activeCell="Q11" sqref="Q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Feb.23-Julio 2023</v>
      </c>
      <c r="M8" s="33"/>
      <c r="N8" s="33"/>
    </row>
    <row r="10" spans="1:14" x14ac:dyDescent="0.2">
      <c r="A10" s="4" t="s">
        <v>8</v>
      </c>
      <c r="B10" s="33" t="str">
        <f>'1'!B10</f>
        <v>L.A.E. RENATA RAMOS MORENO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MEZCLA DE MERCADOTECNIA</v>
      </c>
      <c r="B14" s="9"/>
      <c r="C14" s="9" t="str">
        <f>'1'!C14</f>
        <v>505 A</v>
      </c>
      <c r="D14" s="9" t="str">
        <f>'1'!D14</f>
        <v>DLA</v>
      </c>
      <c r="E14" s="9">
        <v>32</v>
      </c>
      <c r="F14" s="9">
        <v>30</v>
      </c>
      <c r="G14" s="9">
        <v>2</v>
      </c>
      <c r="H14" s="10">
        <f t="shared" ref="H14:H17" si="0">F14/E14</f>
        <v>0.9375</v>
      </c>
      <c r="I14" s="9">
        <v>2</v>
      </c>
      <c r="J14" s="10">
        <f t="shared" ref="J14:J20" si="1">I14/E14</f>
        <v>6.25E-2</v>
      </c>
      <c r="K14" s="9">
        <v>0</v>
      </c>
      <c r="L14" s="10">
        <f t="shared" ref="L14:L20" si="2">K14/E14</f>
        <v>0</v>
      </c>
      <c r="M14" s="9">
        <v>83</v>
      </c>
      <c r="N14" s="15">
        <v>0.75</v>
      </c>
    </row>
    <row r="15" spans="1:14" s="11" customFormat="1" ht="25.5" x14ac:dyDescent="0.2">
      <c r="A15" s="9" t="str">
        <f>'1'!A15</f>
        <v>MEZCLA DE MERCADOTECNIA</v>
      </c>
      <c r="B15" s="9"/>
      <c r="C15" s="9" t="str">
        <f>'1'!C15</f>
        <v xml:space="preserve">505 A </v>
      </c>
      <c r="D15" s="9" t="str">
        <f>'1'!D15</f>
        <v>DLA</v>
      </c>
      <c r="E15" s="9">
        <f>'1'!E15</f>
        <v>6</v>
      </c>
      <c r="F15" s="9">
        <v>35</v>
      </c>
      <c r="G15" s="9">
        <v>1</v>
      </c>
      <c r="H15" s="10">
        <f t="shared" si="0"/>
        <v>5.833333333333333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93</v>
      </c>
      <c r="N15" s="15">
        <v>0.65</v>
      </c>
    </row>
    <row r="16" spans="1:14" s="11" customFormat="1" ht="25.5" x14ac:dyDescent="0.2">
      <c r="A16" s="9" t="str">
        <f>'1'!A16</f>
        <v>GESTIÓN ESTRATEGICA DEL CAPITAL HUMANO I</v>
      </c>
      <c r="B16" s="9"/>
      <c r="C16" s="9" t="str">
        <f>'1'!C16</f>
        <v>405 B</v>
      </c>
      <c r="D16" s="9" t="str">
        <f>'1'!D16</f>
        <v>DLA</v>
      </c>
      <c r="E16" s="9">
        <f>'1'!E16</f>
        <v>16</v>
      </c>
      <c r="F16" s="9">
        <v>6</v>
      </c>
      <c r="G16" s="9">
        <v>0</v>
      </c>
      <c r="H16" s="10">
        <f t="shared" si="0"/>
        <v>0.375</v>
      </c>
      <c r="I16" s="9">
        <f t="shared" ref="I16:I17" si="3">(E16-SUM(F16:G16))-K16</f>
        <v>10</v>
      </c>
      <c r="J16" s="10">
        <f t="shared" si="1"/>
        <v>0.625</v>
      </c>
      <c r="K16" s="9">
        <v>0</v>
      </c>
      <c r="L16" s="10">
        <f t="shared" si="2"/>
        <v>0</v>
      </c>
      <c r="M16" s="9">
        <v>81</v>
      </c>
      <c r="N16" s="15">
        <v>0.5</v>
      </c>
    </row>
    <row r="17" spans="1:14" s="11" customFormat="1" ht="25.5" x14ac:dyDescent="0.2">
      <c r="A17" s="9" t="str">
        <f>'1'!A17</f>
        <v>GESTIÓN ESTRATEGICA DEL CAPITAL HUMANO I</v>
      </c>
      <c r="B17" s="9"/>
      <c r="C17" s="9" t="str">
        <f>'1'!C17</f>
        <v>405 B</v>
      </c>
      <c r="D17" s="9" t="str">
        <f>'1'!D17</f>
        <v>DLA</v>
      </c>
      <c r="E17" s="9">
        <f>'1'!E17</f>
        <v>16</v>
      </c>
      <c r="F17" s="9">
        <v>18</v>
      </c>
      <c r="G17" s="9">
        <v>0</v>
      </c>
      <c r="H17" s="10">
        <f t="shared" si="0"/>
        <v>1.125</v>
      </c>
      <c r="I17" s="9">
        <f t="shared" si="3"/>
        <v>-2</v>
      </c>
      <c r="J17" s="10">
        <f t="shared" si="1"/>
        <v>-0.125</v>
      </c>
      <c r="K17" s="9">
        <v>0</v>
      </c>
      <c r="L17" s="10">
        <f t="shared" si="2"/>
        <v>0</v>
      </c>
      <c r="M17" s="9">
        <v>82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70</v>
      </c>
      <c r="F20" s="17">
        <f>SUM(F14:F19)</f>
        <v>89</v>
      </c>
      <c r="G20" s="17">
        <f>SUM(G14:G19)</f>
        <v>3</v>
      </c>
      <c r="H20" s="18">
        <f>SUM(F20:G20)/E20</f>
        <v>1.3142857142857143</v>
      </c>
      <c r="I20" s="17">
        <v>4</v>
      </c>
      <c r="J20" s="18">
        <f t="shared" si="1"/>
        <v>5.7142857142857141E-2</v>
      </c>
      <c r="K20" s="17">
        <f>SUM(K14:K19)</f>
        <v>0</v>
      </c>
      <c r="L20" s="18">
        <f t="shared" si="2"/>
        <v>0</v>
      </c>
      <c r="M20" s="17">
        <f>AVERAGE(M14:M19)</f>
        <v>84.75</v>
      </c>
      <c r="N20" s="19">
        <f>AVERAGE(N14:N19)</f>
        <v>0.66500000000000004</v>
      </c>
    </row>
    <row r="22" spans="1:14" ht="120" customHeight="1" x14ac:dyDescent="0.2">
      <c r="A22" s="29" t="s">
        <v>26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4" spans="1:14" x14ac:dyDescent="0.2">
      <c r="A24" s="12"/>
    </row>
    <row r="25" spans="1:14" x14ac:dyDescent="0.2">
      <c r="B25" s="36" t="s">
        <v>27</v>
      </c>
      <c r="C25" s="36"/>
      <c r="D25" s="36"/>
      <c r="G25" s="21" t="s">
        <v>28</v>
      </c>
      <c r="H25" s="21"/>
      <c r="I25" s="21"/>
      <c r="J25" s="21"/>
    </row>
    <row r="26" spans="1:14" ht="62.25" customHeight="1" x14ac:dyDescent="0.2">
      <c r="B26" s="37"/>
      <c r="C26" s="37"/>
      <c r="D26" s="37"/>
      <c r="G26" s="33"/>
      <c r="H26" s="33"/>
      <c r="I26" s="33"/>
      <c r="J26" s="33"/>
    </row>
    <row r="27" spans="1:14" hidden="1" x14ac:dyDescent="0.2">
      <c r="A27" s="38" t="e">
        <v>#REF!</v>
      </c>
      <c r="B27" s="38"/>
      <c r="C27" s="6"/>
      <c r="E27" s="38"/>
      <c r="F27" s="38"/>
      <c r="G27" s="38"/>
      <c r="H27" s="38"/>
    </row>
    <row r="28" spans="1:14" hidden="1" x14ac:dyDescent="0.2"/>
    <row r="29" spans="1:14" ht="45" customHeight="1" x14ac:dyDescent="0.2">
      <c r="B29" s="39" t="str">
        <f>B10</f>
        <v>L.A.E. RENATA RAMOS MORENO</v>
      </c>
      <c r="C29" s="39"/>
      <c r="D29" s="39"/>
      <c r="E29" s="13"/>
      <c r="F29" s="13"/>
      <c r="G29" s="39"/>
      <c r="H29" s="39"/>
      <c r="I29" s="39"/>
      <c r="J29" s="39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renata ramos</cp:lastModifiedBy>
  <cp:revision/>
  <dcterms:created xsi:type="dcterms:W3CDTF">2021-11-22T14:45:25Z</dcterms:created>
  <dcterms:modified xsi:type="dcterms:W3CDTF">2023-05-05T06:34:03Z</dcterms:modified>
  <cp:category/>
  <cp:contentStatus/>
</cp:coreProperties>
</file>