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FEBRERO JUNIO\"/>
    </mc:Choice>
  </mc:AlternateContent>
  <xr:revisionPtr revIDLastSave="0" documentId="13_ncr:1_{E93712C9-CB0A-4CFA-ABA3-56CE1698B06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FO" sheetId="1" r:id="rId1"/>
    <sheet name="IPE" sheetId="3" r:id="rId2"/>
    <sheet name="SIM" sheetId="4" r:id="rId3"/>
    <sheet name="MIPN" sheetId="5" r:id="rId4"/>
    <sheet name="TI I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5" l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56" i="5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Q56" i="4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J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<sst xmlns="http://schemas.openxmlformats.org/spreadsheetml/2006/main" count="764" uniqueCount="196">
  <si>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</si>
  <si>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</si>
  <si>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</si>
  <si>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</si>
  <si>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</si>
  <si>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</si>
  <si>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</si>
  <si>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</si>
  <si>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</si>
  <si>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</si>
  <si>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</si>
  <si>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</si>
  <si>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</si>
  <si>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</si>
  <si>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</si>
  <si>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</si>
  <si>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</si>
  <si>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</si>
  <si>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</si>
  <si>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</si>
  <si>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</si>
  <si>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</si>
  <si>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</si>
  <si>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</si>
  <si>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211u0623</t>
  </si>
  <si>
    <t>211u0323</t>
  </si>
  <si>
    <t>211u0337</t>
  </si>
  <si>
    <t>211U0066</t>
  </si>
  <si>
    <t>211U0539</t>
  </si>
  <si>
    <t>211U0348</t>
  </si>
  <si>
    <t>211U0020</t>
  </si>
  <si>
    <t>211U0352</t>
  </si>
  <si>
    <t>211U0267</t>
  </si>
  <si>
    <t>211U0275</t>
  </si>
  <si>
    <t>211U0364</t>
  </si>
  <si>
    <t>AGUILAR GOMEZ MARIA DEL CARMEN</t>
  </si>
  <si>
    <t>CASTRO MEZA JONAS</t>
  </si>
  <si>
    <t>CHIPOL ESCOBAR AIDA LUISA</t>
  </si>
  <si>
    <t>MALDONADO MALAGA MARIA JOSE</t>
  </si>
  <si>
    <t>OCHOA TOTO ROSA</t>
  </si>
  <si>
    <t>PEREZ HERNANDEZ ESTHEFANIA</t>
  </si>
  <si>
    <t>PITALUA RAMIREZ CARLOS</t>
  </si>
  <si>
    <t>PRADO CASTRO SUGEY</t>
  </si>
  <si>
    <t>QUINO AYALA PERLA ITZEL</t>
  </si>
  <si>
    <t>QUINO SALAZAR KARLA PATRICIA</t>
  </si>
  <si>
    <t>SAN JUAN RAMOS JASON</t>
  </si>
  <si>
    <t>ZETINA MONDRAGON JOSE ANTONIO</t>
  </si>
  <si>
    <t xml:space="preserve">FINANZAS EN LAS ORGANIZACIONES </t>
  </si>
  <si>
    <t>507 A</t>
  </si>
  <si>
    <t>FEBRERO-JULIO 2023</t>
  </si>
  <si>
    <t>ASAHI NEGRETE ANOTA</t>
  </si>
  <si>
    <t>INSTRUMENTOS DE PRESUPUESTACION EMPRESARIAL</t>
  </si>
  <si>
    <t>407-B</t>
  </si>
  <si>
    <t>211U0182</t>
  </si>
  <si>
    <t>211U0069</t>
  </si>
  <si>
    <t>211U0663</t>
  </si>
  <si>
    <t>211U0318</t>
  </si>
  <si>
    <t>211U0319</t>
  </si>
  <si>
    <t>211U0623</t>
  </si>
  <si>
    <t>211U0323</t>
  </si>
  <si>
    <t>211U0325</t>
  </si>
  <si>
    <t>211U0332</t>
  </si>
  <si>
    <t>211U0336</t>
  </si>
  <si>
    <t>211U0337</t>
  </si>
  <si>
    <t>211U0548</t>
  </si>
  <si>
    <t>211U0343</t>
  </si>
  <si>
    <t>211U0354</t>
  </si>
  <si>
    <t>211U0362</t>
  </si>
  <si>
    <t>211U0363</t>
  </si>
  <si>
    <t>ANZURES MARTINEZHIRAM DE JESUS</t>
  </si>
  <si>
    <t>ARRES LUCHO LISETTE</t>
  </si>
  <si>
    <t>CAPORAL FIGAROLA EDGAR DE JESUS</t>
  </si>
  <si>
    <t>CARVAJAL BAPO YOALI ESPERANZA</t>
  </si>
  <si>
    <t>COBOJ COBIX HILARY</t>
  </si>
  <si>
    <t>JIMENEZ POLITO YADIRA</t>
  </si>
  <si>
    <t>MALAGA TEMICH KARLAALEJANDRA</t>
  </si>
  <si>
    <t>MORA LUNA EDGAR DE JESUS</t>
  </si>
  <si>
    <t>MORALES AZAMAR GLADYS STEFANY</t>
  </si>
  <si>
    <t>PEREZ HERNANDEZ ESTEFANIA</t>
  </si>
  <si>
    <t>QUINO SALAZAR  KARLA PATRICIA</t>
  </si>
  <si>
    <t>RIVERA CHAGALA ITZEL</t>
  </si>
  <si>
    <t>VILLALOBOS COPETE ROGELIO</t>
  </si>
  <si>
    <t>XOLO XOLO MIRIAM</t>
  </si>
  <si>
    <t>SISTEMA DE INFORMACION DE MERACDOTECNIA</t>
  </si>
  <si>
    <t>607 A</t>
  </si>
  <si>
    <t>23-032023</t>
  </si>
  <si>
    <t>FEBRERO JULIO 2023</t>
  </si>
  <si>
    <t>191U0323</t>
  </si>
  <si>
    <t>201U0184</t>
  </si>
  <si>
    <t>201u0185</t>
  </si>
  <si>
    <t>201U0186</t>
  </si>
  <si>
    <t>201U0187</t>
  </si>
  <si>
    <t>201u0188</t>
  </si>
  <si>
    <t>201U0412</t>
  </si>
  <si>
    <t>201U0189</t>
  </si>
  <si>
    <t>201U0190</t>
  </si>
  <si>
    <t>201U0191</t>
  </si>
  <si>
    <t>201u0193</t>
  </si>
  <si>
    <t>201u0196</t>
  </si>
  <si>
    <t>201U0445</t>
  </si>
  <si>
    <t>201U0390</t>
  </si>
  <si>
    <t>201u0198</t>
  </si>
  <si>
    <t>201u0483</t>
  </si>
  <si>
    <t>201u0200</t>
  </si>
  <si>
    <t xml:space="preserve">201U0201 </t>
  </si>
  <si>
    <t xml:space="preserve">201U0202 </t>
  </si>
  <si>
    <t>201u0205</t>
  </si>
  <si>
    <t>201u0206</t>
  </si>
  <si>
    <t>201u0207</t>
  </si>
  <si>
    <t>201u0209</t>
  </si>
  <si>
    <t xml:space="preserve">201u0210 </t>
  </si>
  <si>
    <t xml:space="preserve">201u0211 </t>
  </si>
  <si>
    <t>201U0212</t>
  </si>
  <si>
    <t>201u0214</t>
  </si>
  <si>
    <t>201U0215</t>
  </si>
  <si>
    <t>201u0417</t>
  </si>
  <si>
    <t>201u216</t>
  </si>
  <si>
    <t>201u0217</t>
  </si>
  <si>
    <t>191U0380</t>
  </si>
  <si>
    <t>181U0400</t>
  </si>
  <si>
    <t>201u0218</t>
  </si>
  <si>
    <t>201U0220</t>
  </si>
  <si>
    <t>ALFONSO BAXIN DARI GUADALUPE</t>
  </si>
  <si>
    <t>ANTELE FONSECA YEIMI LISSETTE</t>
  </si>
  <si>
    <t>ANTEMATE MIXTEGA ZULEMA DENISSE</t>
  </si>
  <si>
    <t>BELLI BAXIN MARIA ISABEL</t>
  </si>
  <si>
    <t>BUSTAMANTE CANCINO ESTEFANIA DE JESUS</t>
  </si>
  <si>
    <t>CAGAL PUCHETA EYRA DEL CARMEN</t>
  </si>
  <si>
    <t>CAMPECHANO COTO HERYDANY</t>
  </si>
  <si>
    <t>CAZARES ALARCON HEINI DROSCHER</t>
  </si>
  <si>
    <t>CEPEDES PELAYO MARIA DEL CARMEN</t>
  </si>
  <si>
    <t>CHAPOL USCANGA STEPHANY MONSERRAT</t>
  </si>
  <si>
    <t>CISNEROS DOMINGUEZ FRANCISCO</t>
  </si>
  <si>
    <t>FRAGOSO COBAXIN JOKEBED</t>
  </si>
  <si>
    <t>FRIAS LUCHO KARLA ISABEL</t>
  </si>
  <si>
    <t>GONZALEZ SEGURA JAZMIN</t>
  </si>
  <si>
    <t>GRACIA MARTINEZ FRANCISCO JAVIER</t>
  </si>
  <si>
    <t>HERNANDEZ TENORIO BRYAN RAMSES</t>
  </si>
  <si>
    <t>LOPEZ ESCRIBANO IVETT OBDULIA</t>
  </si>
  <si>
    <t>LUCHO COTO DIANA DENISSE</t>
  </si>
  <si>
    <t>LUNA LUGO YOSELIN</t>
  </si>
  <si>
    <t>MARTINEZ CHAGALA FLOR DEL CARMEN</t>
  </si>
  <si>
    <t>MARTINEZ XALA PAULINA</t>
  </si>
  <si>
    <t>MENDEZ TELLEZ EVELYN YOZULI</t>
  </si>
  <si>
    <t>MOTO HERNANDEZ TRINIDAD DEL CARMEN</t>
  </si>
  <si>
    <t>OROPEZA MIGUEL PAMELA</t>
  </si>
  <si>
    <t>OSORIO CARBAJAL AMELIA LUCELY</t>
  </si>
  <si>
    <t>OSORIO ORTIZ DAVID</t>
  </si>
  <si>
    <t>PRETELIN ROMERO TANIA</t>
  </si>
  <si>
    <t>RAZO CAIXBA ODALIZ DEL CARMEN</t>
  </si>
  <si>
    <t>SANCHEZ PALAFOX EMIR</t>
  </si>
  <si>
    <t>SIXTEGA SANTOS KEVIN</t>
  </si>
  <si>
    <t>SOLIS SALAZAR MIGUEL ANGEL</t>
  </si>
  <si>
    <t>TORRES DE LA O JOSE DE JESUS</t>
  </si>
  <si>
    <t>TOTO MUNOZ YOKONO</t>
  </si>
  <si>
    <t>VILLA CHAGALA INGRID JOSELIN</t>
  </si>
  <si>
    <t>XALA ANDRADE HEIDI</t>
  </si>
  <si>
    <t>MEJORA E INNOVACION EN LOS PROCESOS DE NEGOCIOS</t>
  </si>
  <si>
    <t>FREBRERO-JULIO 2023</t>
  </si>
  <si>
    <t>807 B</t>
  </si>
  <si>
    <t>191U0347</t>
  </si>
  <si>
    <t>191U0333</t>
  </si>
  <si>
    <t>191U0334</t>
  </si>
  <si>
    <t>191U0351</t>
  </si>
  <si>
    <t>191U0358</t>
  </si>
  <si>
    <t>191U0352</t>
  </si>
  <si>
    <t>191U0342</t>
  </si>
  <si>
    <t>191U0367</t>
  </si>
  <si>
    <t>191U0372</t>
  </si>
  <si>
    <t>191U0376</t>
  </si>
  <si>
    <t>101U0359</t>
  </si>
  <si>
    <t>191U0361</t>
  </si>
  <si>
    <t>191U0373</t>
  </si>
  <si>
    <t>191U0370</t>
  </si>
  <si>
    <t>191U0343</t>
  </si>
  <si>
    <t>191U0368</t>
  </si>
  <si>
    <t>191U0335</t>
  </si>
  <si>
    <t>LIRA LUCHO OTNIEL</t>
  </si>
  <si>
    <t>CHONTAL ACUA LIZBETH</t>
  </si>
  <si>
    <t>COPETE CATEMAXCA</t>
  </si>
  <si>
    <t>MARTINEZ RODRIGUEZ CITLALI GISEL</t>
  </si>
  <si>
    <t>MOLINA GOMEZ CLAUDIA JASLINNE</t>
  </si>
  <si>
    <t>MARTINEZ SEBA SINAI ALEJANDRA</t>
  </si>
  <si>
    <t>FISCAL GONZALEZ VANIA ZULEICA</t>
  </si>
  <si>
    <t>PEREZ AMBROSIO FRANCISCO ALEXANDER</t>
  </si>
  <si>
    <t>QUINTO LUA LUIS FERNANDO</t>
  </si>
  <si>
    <t>SANTIAGO LOPEZ IARA</t>
  </si>
  <si>
    <t>MOZO MEMECHE FABIAN</t>
  </si>
  <si>
    <t>OBIL PUCHETA MARIA GUADALUPE</t>
  </si>
  <si>
    <t>REYES CHAPOL LUIS OZIEL</t>
  </si>
  <si>
    <t>PUCHETA VELASCO MARIA DE LA PAZ</t>
  </si>
  <si>
    <t>GALLARDO POLITO MARIA DE JESUS</t>
  </si>
  <si>
    <t>PEREZ CHONTAL LESLIE ODED</t>
  </si>
  <si>
    <t>CORDOVA MUÑOZ SHEILA ALEJANDRA</t>
  </si>
  <si>
    <t>TALLER DE INVESTIFGACION I</t>
  </si>
  <si>
    <t>PRADO CASTRO SUGEY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</si>
</sst>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5" zoomScale="84" zoomScaleNormal="84" workbookViewId="0">
      <selection activeCell="D7" sqref="D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36" t="s">
        <v>47</v>
      </c>
      <c r="E4" s="36"/>
      <c r="F4" s="36"/>
      <c r="G4" s="36"/>
      <c r="I4" t="s">
        <v>1</v>
      </c>
      <c r="J4" s="23" t="s">
        <v>48</v>
      </c>
      <c r="K4" s="23"/>
      <c r="M4" t="s">
        <v>2</v>
      </c>
      <c r="N4" s="24">
        <v>45008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49</v>
      </c>
      <c r="E6" s="23"/>
      <c r="F6" s="23"/>
      <c r="G6" s="23"/>
      <c r="I6" s="16" t="s">
        <v>22</v>
      </c>
      <c r="J6" s="16"/>
      <c r="K6" s="30" t="s">
        <v>50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t="s">
        <v>53</v>
      </c>
      <c r="D9" s="26" t="s">
        <v>35</v>
      </c>
      <c r="E9" s="27" t="s">
        <v>35</v>
      </c>
      <c r="F9" s="27" t="s">
        <v>35</v>
      </c>
      <c r="G9" s="27" t="s">
        <v>35</v>
      </c>
      <c r="H9" s="27" t="s">
        <v>35</v>
      </c>
      <c r="I9" s="28" t="s">
        <v>35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ht="15.75" x14ac:dyDescent="0.25">
      <c r="B10" s="6">
        <f>B9+1</f>
        <v>2</v>
      </c>
      <c r="C10" t="s">
        <v>24</v>
      </c>
      <c r="D10" s="26" t="s">
        <v>36</v>
      </c>
      <c r="E10" s="27" t="s">
        <v>36</v>
      </c>
      <c r="F10" s="27" t="s">
        <v>36</v>
      </c>
      <c r="G10" s="27" t="s">
        <v>36</v>
      </c>
      <c r="H10" s="27" t="s">
        <v>36</v>
      </c>
      <c r="I10" s="28" t="s">
        <v>36</v>
      </c>
      <c r="J10" s="4">
        <v>94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13.428571428571429</v>
      </c>
    </row>
    <row r="11" spans="2:18" ht="15.75" x14ac:dyDescent="0.25">
      <c r="B11" s="6">
        <f t="shared" ref="B11:B53" si="1">B10+1</f>
        <v>3</v>
      </c>
      <c r="C11" t="s">
        <v>25</v>
      </c>
      <c r="D11" s="26" t="s">
        <v>37</v>
      </c>
      <c r="E11" s="27" t="s">
        <v>37</v>
      </c>
      <c r="F11" s="27" t="s">
        <v>37</v>
      </c>
      <c r="G11" s="27" t="s">
        <v>37</v>
      </c>
      <c r="H11" s="27" t="s">
        <v>37</v>
      </c>
      <c r="I11" s="28" t="s">
        <v>37</v>
      </c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14.285714285714286</v>
      </c>
    </row>
    <row r="12" spans="2:18" ht="15.75" x14ac:dyDescent="0.25">
      <c r="B12" s="6">
        <f t="shared" si="1"/>
        <v>4</v>
      </c>
      <c r="C12" t="s">
        <v>26</v>
      </c>
      <c r="D12" s="26" t="s">
        <v>38</v>
      </c>
      <c r="E12" s="27" t="s">
        <v>38</v>
      </c>
      <c r="F12" s="27" t="s">
        <v>38</v>
      </c>
      <c r="G12" s="27" t="s">
        <v>38</v>
      </c>
      <c r="H12" s="27" t="s">
        <v>38</v>
      </c>
      <c r="I12" s="28" t="s">
        <v>38</v>
      </c>
      <c r="J12" s="4">
        <v>82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11.714285714285714</v>
      </c>
    </row>
    <row r="13" spans="2:18" ht="15.75" x14ac:dyDescent="0.25">
      <c r="B13" s="6">
        <f t="shared" si="1"/>
        <v>5</v>
      </c>
      <c r="C13" t="s">
        <v>27</v>
      </c>
      <c r="D13" s="26" t="s">
        <v>39</v>
      </c>
      <c r="E13" s="27" t="s">
        <v>39</v>
      </c>
      <c r="F13" s="27" t="s">
        <v>39</v>
      </c>
      <c r="G13" s="27" t="s">
        <v>39</v>
      </c>
      <c r="H13" s="27" t="s">
        <v>39</v>
      </c>
      <c r="I13" s="28" t="s">
        <v>39</v>
      </c>
      <c r="J13" s="4">
        <v>94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13.428571428571429</v>
      </c>
    </row>
    <row r="14" spans="2:18" ht="15.75" x14ac:dyDescent="0.25">
      <c r="B14" s="6">
        <f t="shared" si="1"/>
        <v>6</v>
      </c>
      <c r="C14" t="s">
        <v>28</v>
      </c>
      <c r="D14" s="26" t="s">
        <v>40</v>
      </c>
      <c r="E14" s="27" t="s">
        <v>40</v>
      </c>
      <c r="F14" s="27" t="s">
        <v>40</v>
      </c>
      <c r="G14" s="27" t="s">
        <v>40</v>
      </c>
      <c r="H14" s="27" t="s">
        <v>40</v>
      </c>
      <c r="I14" s="28" t="s">
        <v>40</v>
      </c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14.285714285714286</v>
      </c>
    </row>
    <row r="15" spans="2:18" ht="15.75" x14ac:dyDescent="0.25">
      <c r="B15" s="6">
        <f t="shared" si="1"/>
        <v>7</v>
      </c>
      <c r="C15" t="s">
        <v>29</v>
      </c>
      <c r="D15" s="26" t="s">
        <v>41</v>
      </c>
      <c r="E15" s="27" t="s">
        <v>41</v>
      </c>
      <c r="F15" s="27" t="s">
        <v>41</v>
      </c>
      <c r="G15" s="27" t="s">
        <v>41</v>
      </c>
      <c r="H15" s="27" t="s">
        <v>41</v>
      </c>
      <c r="I15" s="28" t="s">
        <v>41</v>
      </c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14.285714285714286</v>
      </c>
    </row>
    <row r="16" spans="2:18" ht="15.75" x14ac:dyDescent="0.25">
      <c r="B16" s="6">
        <f t="shared" si="1"/>
        <v>8</v>
      </c>
      <c r="C16" t="s">
        <v>30</v>
      </c>
      <c r="D16" s="26" t="s">
        <v>42</v>
      </c>
      <c r="E16" s="27" t="s">
        <v>42</v>
      </c>
      <c r="F16" s="27" t="s">
        <v>42</v>
      </c>
      <c r="G16" s="27" t="s">
        <v>42</v>
      </c>
      <c r="H16" s="27" t="s">
        <v>42</v>
      </c>
      <c r="I16" s="28" t="s">
        <v>42</v>
      </c>
      <c r="J16" s="4">
        <v>94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13.428571428571429</v>
      </c>
    </row>
    <row r="17" spans="2:17" ht="15.75" x14ac:dyDescent="0.25">
      <c r="B17" s="6">
        <f t="shared" si="1"/>
        <v>9</v>
      </c>
      <c r="C17" t="s">
        <v>31</v>
      </c>
      <c r="D17" s="26" t="s">
        <v>43</v>
      </c>
      <c r="E17" s="27" t="s">
        <v>43</v>
      </c>
      <c r="F17" s="27" t="s">
        <v>43</v>
      </c>
      <c r="G17" s="27" t="s">
        <v>43</v>
      </c>
      <c r="H17" s="27" t="s">
        <v>43</v>
      </c>
      <c r="I17" s="28" t="s">
        <v>43</v>
      </c>
      <c r="J17" s="4">
        <v>94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13.428571428571429</v>
      </c>
    </row>
    <row r="18" spans="2:17" ht="15.75" x14ac:dyDescent="0.25">
      <c r="B18" s="6">
        <f t="shared" si="1"/>
        <v>10</v>
      </c>
      <c r="C18" t="s">
        <v>32</v>
      </c>
      <c r="D18" s="26" t="s">
        <v>44</v>
      </c>
      <c r="E18" s="27" t="s">
        <v>44</v>
      </c>
      <c r="F18" s="27" t="s">
        <v>44</v>
      </c>
      <c r="G18" s="27" t="s">
        <v>44</v>
      </c>
      <c r="H18" s="27" t="s">
        <v>44</v>
      </c>
      <c r="I18" s="28" t="s">
        <v>44</v>
      </c>
      <c r="J18" s="4">
        <v>88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12.571428571428571</v>
      </c>
    </row>
    <row r="19" spans="2:17" ht="15.75" x14ac:dyDescent="0.25">
      <c r="B19" s="6">
        <f t="shared" si="1"/>
        <v>11</v>
      </c>
      <c r="C19" t="s">
        <v>33</v>
      </c>
      <c r="D19" s="26" t="s">
        <v>45</v>
      </c>
      <c r="E19" s="27" t="s">
        <v>45</v>
      </c>
      <c r="F19" s="27" t="s">
        <v>45</v>
      </c>
      <c r="G19" s="27" t="s">
        <v>45</v>
      </c>
      <c r="H19" s="27" t="s">
        <v>45</v>
      </c>
      <c r="I19" s="28" t="s">
        <v>45</v>
      </c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14.285714285714286</v>
      </c>
    </row>
    <row r="20" spans="2:17" ht="15.75" x14ac:dyDescent="0.25">
      <c r="B20" s="6">
        <f t="shared" si="1"/>
        <v>12</v>
      </c>
      <c r="C20" t="s">
        <v>34</v>
      </c>
      <c r="D20" s="26" t="s">
        <v>46</v>
      </c>
      <c r="E20" s="27" t="s">
        <v>46</v>
      </c>
      <c r="F20" s="27" t="s">
        <v>46</v>
      </c>
      <c r="G20" s="27" t="s">
        <v>46</v>
      </c>
      <c r="H20" s="27" t="s">
        <v>46</v>
      </c>
      <c r="I20" s="28" t="s">
        <v>46</v>
      </c>
      <c r="J20" s="4">
        <v>94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13.428571428571429</v>
      </c>
    </row>
    <row r="21" spans="2:17" ht="15.75" x14ac:dyDescent="0.25">
      <c r="B21" s="6">
        <f t="shared" si="1"/>
        <v>13</v>
      </c>
      <c r="C21" s="6"/>
      <c r="D21" s="22"/>
      <c r="E21" s="22"/>
      <c r="F21" s="22"/>
      <c r="G21" s="22"/>
      <c r="H21" s="22"/>
      <c r="I21" s="22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32" t="s">
        <v>19</v>
      </c>
      <c r="I54" s="32"/>
      <c r="J54" s="11">
        <f>COUNTIF(J9:J53,"&gt;=70")</f>
        <v>11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33" t="s">
        <v>20</v>
      </c>
      <c r="I55" s="33"/>
      <c r="J55" s="12">
        <f>COUNTIF(J9:J53,"&lt;70")</f>
        <v>1</v>
      </c>
      <c r="K55" s="12">
        <f t="shared" ref="K55:Q55" si="5">COUNTIF(K9:K53,"&lt;70")</f>
        <v>12</v>
      </c>
      <c r="L55" s="12">
        <f t="shared" si="5"/>
        <v>12</v>
      </c>
      <c r="M55" s="12">
        <f t="shared" si="5"/>
        <v>12</v>
      </c>
      <c r="N55" s="12">
        <f t="shared" si="5"/>
        <v>12</v>
      </c>
      <c r="O55" s="12">
        <f t="shared" si="5"/>
        <v>12</v>
      </c>
      <c r="P55" s="12">
        <f t="shared" si="5"/>
        <v>12</v>
      </c>
      <c r="Q55" s="12">
        <f t="shared" si="5"/>
        <v>45</v>
      </c>
    </row>
    <row r="56" spans="2:17" x14ac:dyDescent="0.25">
      <c r="C56" s="16"/>
      <c r="D56" s="16"/>
      <c r="E56" s="16"/>
      <c r="H56" s="33" t="s">
        <v>21</v>
      </c>
      <c r="I56" s="33"/>
      <c r="J56" s="12">
        <f>COUNT(J9:J53)</f>
        <v>12</v>
      </c>
      <c r="K56" s="12">
        <f t="shared" ref="K56:Q56" si="6">COUNT(K9:K53)</f>
        <v>12</v>
      </c>
      <c r="L56" s="12">
        <f t="shared" si="6"/>
        <v>12</v>
      </c>
      <c r="M56" s="12">
        <f t="shared" si="6"/>
        <v>12</v>
      </c>
      <c r="N56" s="12">
        <f t="shared" si="6"/>
        <v>12</v>
      </c>
      <c r="O56" s="12">
        <f t="shared" si="6"/>
        <v>12</v>
      </c>
      <c r="P56" s="12">
        <f t="shared" si="6"/>
        <v>12</v>
      </c>
      <c r="Q56" s="12">
        <f t="shared" si="6"/>
        <v>45</v>
      </c>
    </row>
    <row r="57" spans="2:17" x14ac:dyDescent="0.25">
      <c r="C57" s="16"/>
      <c r="D57" s="16"/>
      <c r="E57" s="1"/>
      <c r="H57" s="34" t="s">
        <v>16</v>
      </c>
      <c r="I57" s="34"/>
      <c r="J57" s="13">
        <f>J54/J56</f>
        <v>0.91666666666666663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6"/>
      <c r="D58" s="16"/>
      <c r="E58" s="1"/>
      <c r="H58" s="34" t="s">
        <v>17</v>
      </c>
      <c r="I58" s="34"/>
      <c r="J58" s="13">
        <f>J55/J56</f>
        <v>8.3333333333333329E-2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5"/>
      <c r="K61" s="35"/>
      <c r="L61" s="35"/>
      <c r="M61" s="35"/>
      <c r="N61" s="35"/>
      <c r="O61" s="35"/>
      <c r="P61" s="35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7" zoomScale="84" zoomScaleNormal="84" workbookViewId="0">
      <selection activeCell="J29" sqref="J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36" t="s">
        <v>51</v>
      </c>
      <c r="E4" s="36"/>
      <c r="F4" s="36"/>
      <c r="G4" s="36"/>
      <c r="I4" t="s">
        <v>1</v>
      </c>
      <c r="J4" s="23" t="s">
        <v>52</v>
      </c>
      <c r="K4" s="23"/>
      <c r="M4" t="s">
        <v>2</v>
      </c>
      <c r="N4" s="24">
        <v>45008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49</v>
      </c>
      <c r="E6" s="23"/>
      <c r="F6" s="23"/>
      <c r="G6" s="23"/>
      <c r="I6" s="16" t="s">
        <v>22</v>
      </c>
      <c r="J6" s="16"/>
      <c r="K6" s="30" t="s">
        <v>50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t="s">
        <v>54</v>
      </c>
      <c r="D9" s="26" t="s">
        <v>69</v>
      </c>
      <c r="E9" s="27" t="s">
        <v>69</v>
      </c>
      <c r="F9" s="27" t="s">
        <v>69</v>
      </c>
      <c r="G9" s="27" t="s">
        <v>69</v>
      </c>
      <c r="H9" s="27" t="s">
        <v>69</v>
      </c>
      <c r="I9" s="28" t="s">
        <v>69</v>
      </c>
      <c r="J9" s="4">
        <v>94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13.428571428571429</v>
      </c>
    </row>
    <row r="10" spans="2:18" ht="15.75" x14ac:dyDescent="0.25">
      <c r="B10" s="6">
        <f>B9+1</f>
        <v>2</v>
      </c>
      <c r="C10" t="s">
        <v>55</v>
      </c>
      <c r="D10" s="26" t="s">
        <v>70</v>
      </c>
      <c r="E10" s="27" t="s">
        <v>70</v>
      </c>
      <c r="F10" s="27" t="s">
        <v>70</v>
      </c>
      <c r="G10" s="27" t="s">
        <v>70</v>
      </c>
      <c r="H10" s="27" t="s">
        <v>70</v>
      </c>
      <c r="I10" s="28" t="s">
        <v>70</v>
      </c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ht="15.75" x14ac:dyDescent="0.25">
      <c r="B11" s="6">
        <f t="shared" ref="B11:B53" si="1">B10+1</f>
        <v>3</v>
      </c>
      <c r="C11" t="s">
        <v>56</v>
      </c>
      <c r="D11" s="26" t="s">
        <v>71</v>
      </c>
      <c r="E11" s="27" t="s">
        <v>71</v>
      </c>
      <c r="F11" s="27" t="s">
        <v>71</v>
      </c>
      <c r="G11" s="27" t="s">
        <v>71</v>
      </c>
      <c r="H11" s="27" t="s">
        <v>71</v>
      </c>
      <c r="I11" s="28" t="s">
        <v>71</v>
      </c>
      <c r="J11" s="4">
        <v>88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12.571428571428571</v>
      </c>
    </row>
    <row r="12" spans="2:18" ht="15.75" x14ac:dyDescent="0.25">
      <c r="B12" s="6">
        <f t="shared" si="1"/>
        <v>4</v>
      </c>
      <c r="C12" t="s">
        <v>57</v>
      </c>
      <c r="D12" s="26" t="s">
        <v>72</v>
      </c>
      <c r="E12" s="27" t="s">
        <v>72</v>
      </c>
      <c r="F12" s="27" t="s">
        <v>72</v>
      </c>
      <c r="G12" s="27" t="s">
        <v>72</v>
      </c>
      <c r="H12" s="27" t="s">
        <v>72</v>
      </c>
      <c r="I12" s="28" t="s">
        <v>72</v>
      </c>
      <c r="J12" s="4">
        <v>82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11.714285714285714</v>
      </c>
    </row>
    <row r="13" spans="2:18" ht="15.75" x14ac:dyDescent="0.25">
      <c r="B13" s="6">
        <f t="shared" si="1"/>
        <v>5</v>
      </c>
      <c r="C13" t="s">
        <v>58</v>
      </c>
      <c r="D13" s="26" t="s">
        <v>36</v>
      </c>
      <c r="E13" s="27" t="s">
        <v>36</v>
      </c>
      <c r="F13" s="27" t="s">
        <v>36</v>
      </c>
      <c r="G13" s="27" t="s">
        <v>36</v>
      </c>
      <c r="H13" s="27" t="s">
        <v>36</v>
      </c>
      <c r="I13" s="28" t="s">
        <v>36</v>
      </c>
      <c r="J13" s="4">
        <v>94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13.428571428571429</v>
      </c>
    </row>
    <row r="14" spans="2:18" ht="15.75" x14ac:dyDescent="0.25">
      <c r="B14" s="6">
        <f t="shared" si="1"/>
        <v>6</v>
      </c>
      <c r="C14" t="s">
        <v>59</v>
      </c>
      <c r="D14" s="26" t="s">
        <v>37</v>
      </c>
      <c r="E14" s="27" t="s">
        <v>37</v>
      </c>
      <c r="F14" s="27" t="s">
        <v>37</v>
      </c>
      <c r="G14" s="27" t="s">
        <v>37</v>
      </c>
      <c r="H14" s="27" t="s">
        <v>37</v>
      </c>
      <c r="I14" s="28" t="s">
        <v>37</v>
      </c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ht="15.75" x14ac:dyDescent="0.25">
      <c r="B15" s="6">
        <f t="shared" si="1"/>
        <v>7</v>
      </c>
      <c r="C15" t="s">
        <v>60</v>
      </c>
      <c r="D15" s="26" t="s">
        <v>73</v>
      </c>
      <c r="E15" s="27" t="s">
        <v>73</v>
      </c>
      <c r="F15" s="27" t="s">
        <v>73</v>
      </c>
      <c r="G15" s="27" t="s">
        <v>73</v>
      </c>
      <c r="H15" s="27" t="s">
        <v>73</v>
      </c>
      <c r="I15" s="28" t="s">
        <v>73</v>
      </c>
      <c r="J15" s="4">
        <v>82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11.714285714285714</v>
      </c>
    </row>
    <row r="16" spans="2:18" ht="15.75" x14ac:dyDescent="0.25">
      <c r="B16" s="6">
        <f t="shared" si="1"/>
        <v>8</v>
      </c>
      <c r="C16" t="s">
        <v>61</v>
      </c>
      <c r="D16" s="26" t="s">
        <v>74</v>
      </c>
      <c r="E16" s="27" t="s">
        <v>74</v>
      </c>
      <c r="F16" s="27" t="s">
        <v>74</v>
      </c>
      <c r="G16" s="27" t="s">
        <v>74</v>
      </c>
      <c r="H16" s="27" t="s">
        <v>74</v>
      </c>
      <c r="I16" s="28" t="s">
        <v>74</v>
      </c>
      <c r="J16" s="4">
        <v>82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11.714285714285714</v>
      </c>
    </row>
    <row r="17" spans="2:17" ht="15.75" x14ac:dyDescent="0.25">
      <c r="B17" s="6">
        <f t="shared" si="1"/>
        <v>9</v>
      </c>
      <c r="C17" t="s">
        <v>62</v>
      </c>
      <c r="D17" s="26" t="s">
        <v>75</v>
      </c>
      <c r="E17" s="27" t="s">
        <v>75</v>
      </c>
      <c r="F17" s="27" t="s">
        <v>75</v>
      </c>
      <c r="G17" s="27" t="s">
        <v>75</v>
      </c>
      <c r="H17" s="27" t="s">
        <v>75</v>
      </c>
      <c r="I17" s="28" t="s">
        <v>75</v>
      </c>
      <c r="J17" s="4">
        <v>89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12.714285714285714</v>
      </c>
    </row>
    <row r="18" spans="2:17" ht="15.75" x14ac:dyDescent="0.25">
      <c r="B18" s="6">
        <f t="shared" si="1"/>
        <v>10</v>
      </c>
      <c r="C18" t="s">
        <v>63</v>
      </c>
      <c r="D18" s="26" t="s">
        <v>38</v>
      </c>
      <c r="E18" s="27" t="s">
        <v>38</v>
      </c>
      <c r="F18" s="27" t="s">
        <v>38</v>
      </c>
      <c r="G18" s="27" t="s">
        <v>38</v>
      </c>
      <c r="H18" s="27" t="s">
        <v>38</v>
      </c>
      <c r="I18" s="28" t="s">
        <v>38</v>
      </c>
      <c r="J18" s="4">
        <v>94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13.428571428571429</v>
      </c>
    </row>
    <row r="19" spans="2:17" ht="15.75" x14ac:dyDescent="0.25">
      <c r="B19" s="6">
        <f t="shared" si="1"/>
        <v>11</v>
      </c>
      <c r="C19" t="s">
        <v>64</v>
      </c>
      <c r="D19" s="26" t="s">
        <v>76</v>
      </c>
      <c r="E19" s="27" t="s">
        <v>76</v>
      </c>
      <c r="F19" s="27" t="s">
        <v>76</v>
      </c>
      <c r="G19" s="27" t="s">
        <v>76</v>
      </c>
      <c r="H19" s="27" t="s">
        <v>76</v>
      </c>
      <c r="I19" s="28" t="s">
        <v>76</v>
      </c>
      <c r="J19" s="4">
        <v>94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13.428571428571429</v>
      </c>
    </row>
    <row r="20" spans="2:17" ht="15.75" x14ac:dyDescent="0.25">
      <c r="B20" s="6">
        <f t="shared" si="1"/>
        <v>12</v>
      </c>
      <c r="C20" t="s">
        <v>65</v>
      </c>
      <c r="D20" s="26" t="s">
        <v>77</v>
      </c>
      <c r="E20" s="27" t="s">
        <v>77</v>
      </c>
      <c r="F20" s="27" t="s">
        <v>77</v>
      </c>
      <c r="G20" s="27" t="s">
        <v>77</v>
      </c>
      <c r="H20" s="27" t="s">
        <v>77</v>
      </c>
      <c r="I20" s="28" t="s">
        <v>77</v>
      </c>
      <c r="J20" s="4">
        <v>94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13.428571428571429</v>
      </c>
    </row>
    <row r="21" spans="2:17" ht="15.75" x14ac:dyDescent="0.25">
      <c r="B21" s="6">
        <f t="shared" si="1"/>
        <v>13</v>
      </c>
      <c r="C21" t="s">
        <v>28</v>
      </c>
      <c r="D21" s="26" t="s">
        <v>78</v>
      </c>
      <c r="E21" s="27" t="s">
        <v>78</v>
      </c>
      <c r="F21" s="27" t="s">
        <v>78</v>
      </c>
      <c r="G21" s="27" t="s">
        <v>78</v>
      </c>
      <c r="H21" s="27" t="s">
        <v>78</v>
      </c>
      <c r="I21" s="28" t="s">
        <v>78</v>
      </c>
      <c r="J21" s="4">
        <v>82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11.714285714285714</v>
      </c>
    </row>
    <row r="22" spans="2:17" ht="15.75" x14ac:dyDescent="0.25">
      <c r="B22" s="6">
        <f t="shared" si="1"/>
        <v>14</v>
      </c>
      <c r="C22" t="s">
        <v>29</v>
      </c>
      <c r="D22" s="26" t="s">
        <v>41</v>
      </c>
      <c r="E22" s="27" t="s">
        <v>41</v>
      </c>
      <c r="F22" s="27" t="s">
        <v>41</v>
      </c>
      <c r="G22" s="27" t="s">
        <v>41</v>
      </c>
      <c r="H22" s="27" t="s">
        <v>41</v>
      </c>
      <c r="I22" s="28" t="s">
        <v>41</v>
      </c>
      <c r="J22" s="4">
        <v>94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13.428571428571429</v>
      </c>
    </row>
    <row r="23" spans="2:17" ht="15.75" x14ac:dyDescent="0.25">
      <c r="B23" s="6">
        <f t="shared" si="1"/>
        <v>15</v>
      </c>
      <c r="C23" t="s">
        <v>31</v>
      </c>
      <c r="D23" s="26" t="s">
        <v>43</v>
      </c>
      <c r="E23" s="27" t="s">
        <v>43</v>
      </c>
      <c r="F23" s="27" t="s">
        <v>43</v>
      </c>
      <c r="G23" s="27" t="s">
        <v>43</v>
      </c>
      <c r="H23" s="27" t="s">
        <v>43</v>
      </c>
      <c r="I23" s="28" t="s">
        <v>43</v>
      </c>
      <c r="J23" s="4">
        <v>88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12.571428571428571</v>
      </c>
    </row>
    <row r="24" spans="2:17" ht="15.75" x14ac:dyDescent="0.25">
      <c r="B24" s="6">
        <f t="shared" si="1"/>
        <v>16</v>
      </c>
      <c r="C24" t="s">
        <v>32</v>
      </c>
      <c r="D24" s="26" t="s">
        <v>79</v>
      </c>
      <c r="E24" s="27" t="s">
        <v>79</v>
      </c>
      <c r="F24" s="27" t="s">
        <v>79</v>
      </c>
      <c r="G24" s="27" t="s">
        <v>79</v>
      </c>
      <c r="H24" s="27" t="s">
        <v>79</v>
      </c>
      <c r="I24" s="28" t="s">
        <v>79</v>
      </c>
      <c r="J24" s="4">
        <v>82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11.714285714285714</v>
      </c>
    </row>
    <row r="25" spans="2:17" ht="15.75" x14ac:dyDescent="0.25">
      <c r="B25" s="6">
        <f t="shared" si="1"/>
        <v>17</v>
      </c>
      <c r="C25" t="s">
        <v>66</v>
      </c>
      <c r="D25" s="26" t="s">
        <v>80</v>
      </c>
      <c r="E25" s="27" t="s">
        <v>80</v>
      </c>
      <c r="F25" s="27" t="s">
        <v>80</v>
      </c>
      <c r="G25" s="27" t="s">
        <v>80</v>
      </c>
      <c r="H25" s="27" t="s">
        <v>80</v>
      </c>
      <c r="I25" s="28" t="s">
        <v>80</v>
      </c>
      <c r="J25" s="4">
        <v>94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13.428571428571429</v>
      </c>
    </row>
    <row r="26" spans="2:17" ht="15.75" x14ac:dyDescent="0.25">
      <c r="B26" s="6">
        <f t="shared" si="1"/>
        <v>18</v>
      </c>
      <c r="C26" t="s">
        <v>33</v>
      </c>
      <c r="D26" s="26" t="s">
        <v>45</v>
      </c>
      <c r="E26" s="27" t="s">
        <v>45</v>
      </c>
      <c r="F26" s="27" t="s">
        <v>45</v>
      </c>
      <c r="G26" s="27" t="s">
        <v>45</v>
      </c>
      <c r="H26" s="27" t="s">
        <v>45</v>
      </c>
      <c r="I26" s="28" t="s">
        <v>45</v>
      </c>
      <c r="J26" s="4">
        <v>94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13.428571428571429</v>
      </c>
    </row>
    <row r="27" spans="2:17" ht="15.75" x14ac:dyDescent="0.25">
      <c r="B27" s="6">
        <f t="shared" si="1"/>
        <v>19</v>
      </c>
      <c r="C27" t="s">
        <v>67</v>
      </c>
      <c r="D27" s="26" t="s">
        <v>81</v>
      </c>
      <c r="E27" s="27" t="s">
        <v>81</v>
      </c>
      <c r="F27" s="27" t="s">
        <v>81</v>
      </c>
      <c r="G27" s="27" t="s">
        <v>81</v>
      </c>
      <c r="H27" s="27" t="s">
        <v>81</v>
      </c>
      <c r="I27" s="28" t="s">
        <v>81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ht="15.75" x14ac:dyDescent="0.25">
      <c r="B28" s="6">
        <f t="shared" si="1"/>
        <v>20</v>
      </c>
      <c r="C28" t="s">
        <v>68</v>
      </c>
      <c r="D28" s="26" t="s">
        <v>82</v>
      </c>
      <c r="E28" s="27" t="s">
        <v>82</v>
      </c>
      <c r="F28" s="27" t="s">
        <v>82</v>
      </c>
      <c r="G28" s="27" t="s">
        <v>82</v>
      </c>
      <c r="H28" s="27" t="s">
        <v>82</v>
      </c>
      <c r="I28" s="28" t="s">
        <v>82</v>
      </c>
      <c r="J28" s="4">
        <v>82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11.714285714285714</v>
      </c>
    </row>
    <row r="29" spans="2:17" ht="15.75" x14ac:dyDescent="0.25">
      <c r="B29" s="6">
        <f t="shared" si="1"/>
        <v>21</v>
      </c>
      <c r="C29" t="s">
        <v>34</v>
      </c>
      <c r="D29" s="26" t="s">
        <v>46</v>
      </c>
      <c r="E29" s="27" t="s">
        <v>46</v>
      </c>
      <c r="F29" s="27" t="s">
        <v>46</v>
      </c>
      <c r="G29" s="27" t="s">
        <v>46</v>
      </c>
      <c r="H29" s="27" t="s">
        <v>46</v>
      </c>
      <c r="I29" s="28" t="s">
        <v>46</v>
      </c>
      <c r="J29" s="4">
        <v>94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13.428571428571429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32" t="s">
        <v>19</v>
      </c>
      <c r="I54" s="32"/>
      <c r="J54" s="11">
        <f>COUNTIF(J9:J53,"&gt;=70")</f>
        <v>20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33" t="s">
        <v>20</v>
      </c>
      <c r="I55" s="33"/>
      <c r="J55" s="12">
        <f>COUNTIF(J9:J53,"&lt;70")</f>
        <v>1</v>
      </c>
      <c r="K55" s="12">
        <f t="shared" ref="K55:Q55" si="5">COUNTIF(K9:K53,"&lt;70")</f>
        <v>21</v>
      </c>
      <c r="L55" s="12">
        <f t="shared" si="5"/>
        <v>21</v>
      </c>
      <c r="M55" s="12">
        <f t="shared" si="5"/>
        <v>21</v>
      </c>
      <c r="N55" s="12">
        <f t="shared" si="5"/>
        <v>21</v>
      </c>
      <c r="O55" s="12">
        <f t="shared" si="5"/>
        <v>21</v>
      </c>
      <c r="P55" s="12">
        <f t="shared" si="5"/>
        <v>21</v>
      </c>
      <c r="Q55" s="12">
        <f t="shared" si="5"/>
        <v>45</v>
      </c>
    </row>
    <row r="56" spans="2:17" x14ac:dyDescent="0.25">
      <c r="C56" s="16"/>
      <c r="D56" s="16"/>
      <c r="E56" s="16"/>
      <c r="H56" s="33" t="s">
        <v>21</v>
      </c>
      <c r="I56" s="33"/>
      <c r="J56" s="12">
        <f>COUNT(J9:J53)</f>
        <v>21</v>
      </c>
      <c r="K56" s="12">
        <f t="shared" ref="K56:Q56" si="6">COUNT(K9:K53)</f>
        <v>21</v>
      </c>
      <c r="L56" s="12">
        <f t="shared" si="6"/>
        <v>21</v>
      </c>
      <c r="M56" s="12">
        <f t="shared" si="6"/>
        <v>21</v>
      </c>
      <c r="N56" s="12">
        <f t="shared" si="6"/>
        <v>21</v>
      </c>
      <c r="O56" s="12">
        <f t="shared" si="6"/>
        <v>21</v>
      </c>
      <c r="P56" s="12">
        <f t="shared" si="6"/>
        <v>21</v>
      </c>
      <c r="Q56" s="12">
        <f t="shared" si="6"/>
        <v>45</v>
      </c>
    </row>
    <row r="57" spans="2:17" x14ac:dyDescent="0.25">
      <c r="C57" s="16"/>
      <c r="D57" s="16"/>
      <c r="E57" s="1"/>
      <c r="H57" s="34" t="s">
        <v>16</v>
      </c>
      <c r="I57" s="34"/>
      <c r="J57" s="13">
        <f>J54/J56</f>
        <v>0.95238095238095233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6"/>
      <c r="D58" s="16"/>
      <c r="E58" s="1"/>
      <c r="H58" s="34" t="s">
        <v>17</v>
      </c>
      <c r="I58" s="34"/>
      <c r="J58" s="13">
        <f>J55/J56</f>
        <v>4.7619047619047616E-2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5"/>
      <c r="K61" s="35"/>
      <c r="L61" s="35"/>
      <c r="M61" s="35"/>
      <c r="N61" s="35"/>
      <c r="O61" s="35"/>
      <c r="P61" s="35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topLeftCell="A22" zoomScale="84" zoomScaleNormal="84" workbookViewId="0">
      <selection activeCell="K41" sqref="K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36" t="s">
        <v>83</v>
      </c>
      <c r="E4" s="36"/>
      <c r="F4" s="36"/>
      <c r="G4" s="36"/>
      <c r="I4" t="s">
        <v>1</v>
      </c>
      <c r="J4" s="23" t="s">
        <v>84</v>
      </c>
      <c r="K4" s="23"/>
      <c r="M4" t="s">
        <v>2</v>
      </c>
      <c r="N4" s="24" t="s">
        <v>85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86</v>
      </c>
      <c r="E6" s="23"/>
      <c r="F6" s="23"/>
      <c r="G6" s="23"/>
      <c r="I6" s="16" t="s">
        <v>22</v>
      </c>
      <c r="J6" s="16"/>
      <c r="K6" s="30" t="s">
        <v>50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t="s">
        <v>87</v>
      </c>
      <c r="D9" s="22" t="s">
        <v>122</v>
      </c>
      <c r="E9" s="22" t="s">
        <v>122</v>
      </c>
      <c r="F9" s="22" t="s">
        <v>122</v>
      </c>
      <c r="G9" s="22" t="s">
        <v>122</v>
      </c>
      <c r="H9" s="22" t="s">
        <v>122</v>
      </c>
      <c r="I9" s="22" t="s">
        <v>122</v>
      </c>
      <c r="J9" s="4">
        <v>95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13.571428571428571</v>
      </c>
    </row>
    <row r="10" spans="2:18" ht="15.75" x14ac:dyDescent="0.25">
      <c r="B10" s="6">
        <f>B9+1</f>
        <v>2</v>
      </c>
      <c r="C10" t="s">
        <v>88</v>
      </c>
      <c r="D10" s="22" t="s">
        <v>123</v>
      </c>
      <c r="E10" s="22" t="s">
        <v>123</v>
      </c>
      <c r="F10" s="22" t="s">
        <v>123</v>
      </c>
      <c r="G10" s="22" t="s">
        <v>123</v>
      </c>
      <c r="H10" s="22" t="s">
        <v>123</v>
      </c>
      <c r="I10" s="22" t="s">
        <v>123</v>
      </c>
      <c r="J10" s="4">
        <v>95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13.571428571428571</v>
      </c>
    </row>
    <row r="11" spans="2:18" ht="15.75" x14ac:dyDescent="0.25">
      <c r="B11" s="6">
        <f t="shared" ref="B11:B53" si="1">B10+1</f>
        <v>3</v>
      </c>
      <c r="C11" t="s">
        <v>89</v>
      </c>
      <c r="D11" s="22" t="s">
        <v>124</v>
      </c>
      <c r="E11" s="22" t="s">
        <v>124</v>
      </c>
      <c r="F11" s="22" t="s">
        <v>124</v>
      </c>
      <c r="G11" s="22" t="s">
        <v>124</v>
      </c>
      <c r="H11" s="22" t="s">
        <v>124</v>
      </c>
      <c r="I11" s="22" t="s">
        <v>124</v>
      </c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ht="15.75" x14ac:dyDescent="0.25">
      <c r="B12" s="6">
        <f t="shared" si="1"/>
        <v>4</v>
      </c>
      <c r="C12" t="s">
        <v>90</v>
      </c>
      <c r="D12" s="22" t="s">
        <v>125</v>
      </c>
      <c r="E12" s="22" t="s">
        <v>125</v>
      </c>
      <c r="F12" s="22" t="s">
        <v>125</v>
      </c>
      <c r="G12" s="22" t="s">
        <v>125</v>
      </c>
      <c r="H12" s="22" t="s">
        <v>125</v>
      </c>
      <c r="I12" s="22" t="s">
        <v>125</v>
      </c>
      <c r="J12" s="4">
        <v>85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12.142857142857142</v>
      </c>
    </row>
    <row r="13" spans="2:18" ht="15.75" x14ac:dyDescent="0.25">
      <c r="B13" s="6">
        <f t="shared" si="1"/>
        <v>5</v>
      </c>
      <c r="C13" t="s">
        <v>91</v>
      </c>
      <c r="D13" s="22" t="s">
        <v>126</v>
      </c>
      <c r="E13" s="22" t="s">
        <v>126</v>
      </c>
      <c r="F13" s="22" t="s">
        <v>126</v>
      </c>
      <c r="G13" s="22" t="s">
        <v>126</v>
      </c>
      <c r="H13" s="22" t="s">
        <v>126</v>
      </c>
      <c r="I13" s="22" t="s">
        <v>126</v>
      </c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14.285714285714286</v>
      </c>
    </row>
    <row r="14" spans="2:18" ht="15.75" x14ac:dyDescent="0.25">
      <c r="B14" s="6">
        <f t="shared" si="1"/>
        <v>6</v>
      </c>
      <c r="C14" t="s">
        <v>92</v>
      </c>
      <c r="D14" s="22" t="s">
        <v>127</v>
      </c>
      <c r="E14" s="22" t="s">
        <v>127</v>
      </c>
      <c r="F14" s="22" t="s">
        <v>127</v>
      </c>
      <c r="G14" s="22" t="s">
        <v>127</v>
      </c>
      <c r="H14" s="22" t="s">
        <v>127</v>
      </c>
      <c r="I14" s="22" t="s">
        <v>127</v>
      </c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14.285714285714286</v>
      </c>
    </row>
    <row r="15" spans="2:18" ht="15.75" x14ac:dyDescent="0.25">
      <c r="B15" s="6">
        <f t="shared" si="1"/>
        <v>7</v>
      </c>
      <c r="C15" t="s">
        <v>93</v>
      </c>
      <c r="D15" s="22" t="s">
        <v>128</v>
      </c>
      <c r="E15" s="22" t="s">
        <v>128</v>
      </c>
      <c r="F15" s="22" t="s">
        <v>128</v>
      </c>
      <c r="G15" s="22" t="s">
        <v>128</v>
      </c>
      <c r="H15" s="22" t="s">
        <v>128</v>
      </c>
      <c r="I15" s="22" t="s">
        <v>128</v>
      </c>
      <c r="J15" s="4">
        <v>85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12.142857142857142</v>
      </c>
    </row>
    <row r="16" spans="2:18" ht="15.75" x14ac:dyDescent="0.25">
      <c r="B16" s="6">
        <f t="shared" si="1"/>
        <v>8</v>
      </c>
      <c r="C16" t="s">
        <v>94</v>
      </c>
      <c r="D16" s="22" t="s">
        <v>129</v>
      </c>
      <c r="E16" s="22" t="s">
        <v>129</v>
      </c>
      <c r="F16" s="22" t="s">
        <v>129</v>
      </c>
      <c r="G16" s="22" t="s">
        <v>129</v>
      </c>
      <c r="H16" s="22" t="s">
        <v>129</v>
      </c>
      <c r="I16" s="22" t="s">
        <v>129</v>
      </c>
      <c r="J16" s="4">
        <v>95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13.571428571428571</v>
      </c>
    </row>
    <row r="17" spans="2:17" ht="15.75" x14ac:dyDescent="0.25">
      <c r="B17" s="6">
        <f t="shared" si="1"/>
        <v>9</v>
      </c>
      <c r="C17" t="s">
        <v>95</v>
      </c>
      <c r="D17" s="22" t="s">
        <v>130</v>
      </c>
      <c r="E17" s="22" t="s">
        <v>130</v>
      </c>
      <c r="F17" s="22" t="s">
        <v>130</v>
      </c>
      <c r="G17" s="22" t="s">
        <v>130</v>
      </c>
      <c r="H17" s="22" t="s">
        <v>130</v>
      </c>
      <c r="I17" s="22" t="s">
        <v>130</v>
      </c>
      <c r="J17" s="4">
        <v>95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13.571428571428571</v>
      </c>
    </row>
    <row r="18" spans="2:17" ht="15.75" x14ac:dyDescent="0.25">
      <c r="B18" s="6">
        <f t="shared" si="1"/>
        <v>10</v>
      </c>
      <c r="C18" t="s">
        <v>96</v>
      </c>
      <c r="D18" s="22" t="s">
        <v>131</v>
      </c>
      <c r="E18" s="22" t="s">
        <v>131</v>
      </c>
      <c r="F18" s="22" t="s">
        <v>131</v>
      </c>
      <c r="G18" s="22" t="s">
        <v>131</v>
      </c>
      <c r="H18" s="22" t="s">
        <v>131</v>
      </c>
      <c r="I18" s="22" t="s">
        <v>131</v>
      </c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11.428571428571429</v>
      </c>
    </row>
    <row r="19" spans="2:17" ht="15.75" x14ac:dyDescent="0.25">
      <c r="B19" s="6">
        <f t="shared" si="1"/>
        <v>11</v>
      </c>
      <c r="C19" t="s">
        <v>97</v>
      </c>
      <c r="D19" s="22" t="s">
        <v>132</v>
      </c>
      <c r="E19" s="22" t="s">
        <v>132</v>
      </c>
      <c r="F19" s="22" t="s">
        <v>132</v>
      </c>
      <c r="G19" s="22" t="s">
        <v>132</v>
      </c>
      <c r="H19" s="22" t="s">
        <v>132</v>
      </c>
      <c r="I19" s="22" t="s">
        <v>132</v>
      </c>
      <c r="J19" s="4">
        <v>98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14</v>
      </c>
    </row>
    <row r="20" spans="2:17" ht="15.75" x14ac:dyDescent="0.25">
      <c r="B20" s="6">
        <f t="shared" si="1"/>
        <v>12</v>
      </c>
      <c r="C20" t="s">
        <v>98</v>
      </c>
      <c r="D20" s="22" t="s">
        <v>133</v>
      </c>
      <c r="E20" s="22" t="s">
        <v>133</v>
      </c>
      <c r="F20" s="22" t="s">
        <v>133</v>
      </c>
      <c r="G20" s="22" t="s">
        <v>133</v>
      </c>
      <c r="H20" s="22" t="s">
        <v>133</v>
      </c>
      <c r="I20" s="22" t="s">
        <v>133</v>
      </c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ht="15.75" x14ac:dyDescent="0.25">
      <c r="B21" s="6">
        <f t="shared" si="1"/>
        <v>13</v>
      </c>
      <c r="C21" t="s">
        <v>99</v>
      </c>
      <c r="D21" s="22" t="s">
        <v>134</v>
      </c>
      <c r="E21" s="22" t="s">
        <v>134</v>
      </c>
      <c r="F21" s="22" t="s">
        <v>134</v>
      </c>
      <c r="G21" s="22" t="s">
        <v>134</v>
      </c>
      <c r="H21" s="22" t="s">
        <v>134</v>
      </c>
      <c r="I21" s="22" t="s">
        <v>134</v>
      </c>
      <c r="J21" s="4">
        <v>95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13.571428571428571</v>
      </c>
    </row>
    <row r="22" spans="2:17" ht="15.75" x14ac:dyDescent="0.25">
      <c r="B22" s="6">
        <f t="shared" si="1"/>
        <v>14</v>
      </c>
      <c r="C22" t="s">
        <v>100</v>
      </c>
      <c r="D22" s="22" t="s">
        <v>135</v>
      </c>
      <c r="E22" s="22" t="s">
        <v>135</v>
      </c>
      <c r="F22" s="22" t="s">
        <v>135</v>
      </c>
      <c r="G22" s="22" t="s">
        <v>135</v>
      </c>
      <c r="H22" s="22" t="s">
        <v>135</v>
      </c>
      <c r="I22" s="22" t="s">
        <v>135</v>
      </c>
      <c r="J22" s="4">
        <v>90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12.857142857142858</v>
      </c>
    </row>
    <row r="23" spans="2:17" ht="15.75" x14ac:dyDescent="0.25">
      <c r="B23" s="6">
        <f t="shared" si="1"/>
        <v>15</v>
      </c>
      <c r="C23" t="s">
        <v>101</v>
      </c>
      <c r="D23" s="22" t="s">
        <v>136</v>
      </c>
      <c r="E23" s="22" t="s">
        <v>136</v>
      </c>
      <c r="F23" s="22" t="s">
        <v>136</v>
      </c>
      <c r="G23" s="22" t="s">
        <v>136</v>
      </c>
      <c r="H23" s="22" t="s">
        <v>136</v>
      </c>
      <c r="I23" s="22" t="s">
        <v>136</v>
      </c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ht="15.75" x14ac:dyDescent="0.25">
      <c r="B24" s="6">
        <f t="shared" si="1"/>
        <v>16</v>
      </c>
      <c r="C24" t="s">
        <v>102</v>
      </c>
      <c r="D24" s="22" t="s">
        <v>137</v>
      </c>
      <c r="E24" s="22" t="s">
        <v>137</v>
      </c>
      <c r="F24" s="22" t="s">
        <v>137</v>
      </c>
      <c r="G24" s="22" t="s">
        <v>137</v>
      </c>
      <c r="H24" s="22" t="s">
        <v>137</v>
      </c>
      <c r="I24" s="22" t="s">
        <v>137</v>
      </c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12.857142857142858</v>
      </c>
    </row>
    <row r="25" spans="2:17" ht="15.75" x14ac:dyDescent="0.25">
      <c r="B25" s="6">
        <f t="shared" si="1"/>
        <v>17</v>
      </c>
      <c r="C25" t="s">
        <v>103</v>
      </c>
      <c r="D25" s="22" t="s">
        <v>138</v>
      </c>
      <c r="E25" s="22" t="s">
        <v>138</v>
      </c>
      <c r="F25" s="22" t="s">
        <v>138</v>
      </c>
      <c r="G25" s="22" t="s">
        <v>138</v>
      </c>
      <c r="H25" s="22" t="s">
        <v>138</v>
      </c>
      <c r="I25" s="22" t="s">
        <v>138</v>
      </c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ht="15.75" x14ac:dyDescent="0.25">
      <c r="B26" s="6">
        <f t="shared" si="1"/>
        <v>18</v>
      </c>
      <c r="C26" t="s">
        <v>104</v>
      </c>
      <c r="D26" s="22" t="s">
        <v>139</v>
      </c>
      <c r="E26" s="22" t="s">
        <v>139</v>
      </c>
      <c r="F26" s="22" t="s">
        <v>139</v>
      </c>
      <c r="G26" s="22" t="s">
        <v>139</v>
      </c>
      <c r="H26" s="22" t="s">
        <v>139</v>
      </c>
      <c r="I26" s="22" t="s">
        <v>139</v>
      </c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ht="15.75" x14ac:dyDescent="0.25">
      <c r="B27" s="6">
        <f t="shared" si="1"/>
        <v>19</v>
      </c>
      <c r="C27" t="s">
        <v>105</v>
      </c>
      <c r="D27" s="22" t="s">
        <v>140</v>
      </c>
      <c r="E27" s="22" t="s">
        <v>140</v>
      </c>
      <c r="F27" s="22" t="s">
        <v>140</v>
      </c>
      <c r="G27" s="22" t="s">
        <v>140</v>
      </c>
      <c r="H27" s="22" t="s">
        <v>140</v>
      </c>
      <c r="I27" s="22" t="s">
        <v>140</v>
      </c>
      <c r="J27" s="4">
        <v>100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14.285714285714286</v>
      </c>
    </row>
    <row r="28" spans="2:17" ht="15.75" x14ac:dyDescent="0.25">
      <c r="B28" s="6">
        <f t="shared" si="1"/>
        <v>20</v>
      </c>
      <c r="C28" t="s">
        <v>106</v>
      </c>
      <c r="D28" s="22" t="s">
        <v>141</v>
      </c>
      <c r="E28" s="22" t="s">
        <v>141</v>
      </c>
      <c r="F28" s="22" t="s">
        <v>141</v>
      </c>
      <c r="G28" s="22" t="s">
        <v>141</v>
      </c>
      <c r="H28" s="22" t="s">
        <v>141</v>
      </c>
      <c r="I28" s="22" t="s">
        <v>141</v>
      </c>
      <c r="J28" s="4">
        <v>100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14.285714285714286</v>
      </c>
    </row>
    <row r="29" spans="2:17" ht="15.75" x14ac:dyDescent="0.25">
      <c r="B29" s="6">
        <f t="shared" si="1"/>
        <v>21</v>
      </c>
      <c r="C29" t="s">
        <v>107</v>
      </c>
      <c r="D29" s="22" t="s">
        <v>142</v>
      </c>
      <c r="E29" s="22" t="s">
        <v>142</v>
      </c>
      <c r="F29" s="22" t="s">
        <v>142</v>
      </c>
      <c r="G29" s="22" t="s">
        <v>142</v>
      </c>
      <c r="H29" s="22" t="s">
        <v>142</v>
      </c>
      <c r="I29" s="22" t="s">
        <v>142</v>
      </c>
      <c r="J29" s="4">
        <v>98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14</v>
      </c>
    </row>
    <row r="30" spans="2:17" ht="15.75" x14ac:dyDescent="0.25">
      <c r="B30" s="6">
        <f t="shared" si="1"/>
        <v>22</v>
      </c>
      <c r="C30" t="s">
        <v>108</v>
      </c>
      <c r="D30" s="22" t="s">
        <v>143</v>
      </c>
      <c r="E30" s="22" t="s">
        <v>143</v>
      </c>
      <c r="F30" s="22" t="s">
        <v>143</v>
      </c>
      <c r="G30" s="22" t="s">
        <v>143</v>
      </c>
      <c r="H30" s="22" t="s">
        <v>143</v>
      </c>
      <c r="I30" s="22" t="s">
        <v>143</v>
      </c>
      <c r="J30" s="4">
        <v>80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11.428571428571429</v>
      </c>
    </row>
    <row r="31" spans="2:17" ht="15.75" x14ac:dyDescent="0.25">
      <c r="B31" s="6">
        <f t="shared" si="1"/>
        <v>23</v>
      </c>
      <c r="C31" t="s">
        <v>109</v>
      </c>
      <c r="D31" s="22" t="s">
        <v>144</v>
      </c>
      <c r="E31" s="22" t="s">
        <v>144</v>
      </c>
      <c r="F31" s="22" t="s">
        <v>144</v>
      </c>
      <c r="G31" s="22" t="s">
        <v>144</v>
      </c>
      <c r="H31" s="22" t="s">
        <v>144</v>
      </c>
      <c r="I31" s="22" t="s">
        <v>144</v>
      </c>
      <c r="J31" s="4">
        <v>100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14.285714285714286</v>
      </c>
    </row>
    <row r="32" spans="2:17" ht="15.75" x14ac:dyDescent="0.25">
      <c r="B32" s="6">
        <f t="shared" si="1"/>
        <v>24</v>
      </c>
      <c r="C32" t="s">
        <v>110</v>
      </c>
      <c r="D32" s="22" t="s">
        <v>145</v>
      </c>
      <c r="E32" s="22" t="s">
        <v>145</v>
      </c>
      <c r="F32" s="22" t="s">
        <v>145</v>
      </c>
      <c r="G32" s="22" t="s">
        <v>145</v>
      </c>
      <c r="H32" s="22" t="s">
        <v>145</v>
      </c>
      <c r="I32" s="22" t="s">
        <v>145</v>
      </c>
      <c r="J32" s="4">
        <v>85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12.142857142857142</v>
      </c>
    </row>
    <row r="33" spans="2:17" ht="15.75" x14ac:dyDescent="0.25">
      <c r="B33" s="6">
        <f t="shared" si="1"/>
        <v>25</v>
      </c>
      <c r="C33" t="s">
        <v>111</v>
      </c>
      <c r="D33" s="22" t="s">
        <v>146</v>
      </c>
      <c r="E33" s="22" t="s">
        <v>146</v>
      </c>
      <c r="F33" s="22" t="s">
        <v>146</v>
      </c>
      <c r="G33" s="22" t="s">
        <v>146</v>
      </c>
      <c r="H33" s="22" t="s">
        <v>146</v>
      </c>
      <c r="I33" s="22" t="s">
        <v>146</v>
      </c>
      <c r="J33" s="4">
        <v>95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13.571428571428571</v>
      </c>
    </row>
    <row r="34" spans="2:17" ht="15.75" x14ac:dyDescent="0.25">
      <c r="B34" s="6">
        <f t="shared" si="1"/>
        <v>26</v>
      </c>
      <c r="C34" t="s">
        <v>112</v>
      </c>
      <c r="D34" s="22" t="s">
        <v>147</v>
      </c>
      <c r="E34" s="22" t="s">
        <v>147</v>
      </c>
      <c r="F34" s="22" t="s">
        <v>147</v>
      </c>
      <c r="G34" s="22" t="s">
        <v>147</v>
      </c>
      <c r="H34" s="22" t="s">
        <v>147</v>
      </c>
      <c r="I34" s="22" t="s">
        <v>147</v>
      </c>
      <c r="J34" s="4">
        <v>90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12.857142857142858</v>
      </c>
    </row>
    <row r="35" spans="2:17" ht="15.75" x14ac:dyDescent="0.25">
      <c r="B35" s="6">
        <f t="shared" si="1"/>
        <v>27</v>
      </c>
      <c r="C35" t="s">
        <v>113</v>
      </c>
      <c r="D35" s="22" t="s">
        <v>148</v>
      </c>
      <c r="E35" s="22" t="s">
        <v>148</v>
      </c>
      <c r="F35" s="22" t="s">
        <v>148</v>
      </c>
      <c r="G35" s="22" t="s">
        <v>148</v>
      </c>
      <c r="H35" s="22" t="s">
        <v>148</v>
      </c>
      <c r="I35" s="22" t="s">
        <v>148</v>
      </c>
      <c r="J35" s="4">
        <v>95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13.571428571428571</v>
      </c>
    </row>
    <row r="36" spans="2:17" ht="15.75" x14ac:dyDescent="0.25">
      <c r="B36" s="6">
        <f t="shared" si="1"/>
        <v>28</v>
      </c>
      <c r="C36" t="s">
        <v>114</v>
      </c>
      <c r="D36" s="22" t="s">
        <v>149</v>
      </c>
      <c r="E36" s="22" t="s">
        <v>149</v>
      </c>
      <c r="F36" s="22" t="s">
        <v>149</v>
      </c>
      <c r="G36" s="22" t="s">
        <v>149</v>
      </c>
      <c r="H36" s="22" t="s">
        <v>149</v>
      </c>
      <c r="I36" s="22" t="s">
        <v>149</v>
      </c>
      <c r="J36" s="4">
        <v>95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13.571428571428571</v>
      </c>
    </row>
    <row r="37" spans="2:17" ht="15.75" x14ac:dyDescent="0.25">
      <c r="B37" s="6">
        <f t="shared" si="1"/>
        <v>29</v>
      </c>
      <c r="C37" t="s">
        <v>115</v>
      </c>
      <c r="D37" s="22" t="s">
        <v>150</v>
      </c>
      <c r="E37" s="22" t="s">
        <v>150</v>
      </c>
      <c r="F37" s="22" t="s">
        <v>150</v>
      </c>
      <c r="G37" s="22" t="s">
        <v>150</v>
      </c>
      <c r="H37" s="22" t="s">
        <v>150</v>
      </c>
      <c r="I37" s="22" t="s">
        <v>150</v>
      </c>
      <c r="J37" s="4">
        <v>100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14.285714285714286</v>
      </c>
    </row>
    <row r="38" spans="2:17" ht="15.75" x14ac:dyDescent="0.25">
      <c r="B38" s="6">
        <f t="shared" si="1"/>
        <v>30</v>
      </c>
      <c r="C38" t="s">
        <v>116</v>
      </c>
      <c r="D38" s="22" t="s">
        <v>151</v>
      </c>
      <c r="E38" s="22" t="s">
        <v>151</v>
      </c>
      <c r="F38" s="22" t="s">
        <v>151</v>
      </c>
      <c r="G38" s="22" t="s">
        <v>151</v>
      </c>
      <c r="H38" s="22" t="s">
        <v>151</v>
      </c>
      <c r="I38" s="22" t="s">
        <v>151</v>
      </c>
      <c r="J38" s="4">
        <v>90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12.857142857142858</v>
      </c>
    </row>
    <row r="39" spans="2:17" ht="15.75" x14ac:dyDescent="0.25">
      <c r="B39" s="6">
        <f t="shared" si="1"/>
        <v>31</v>
      </c>
      <c r="C39" t="s">
        <v>117</v>
      </c>
      <c r="D39" s="22" t="s">
        <v>152</v>
      </c>
      <c r="E39" s="22" t="s">
        <v>152</v>
      </c>
      <c r="F39" s="22" t="s">
        <v>152</v>
      </c>
      <c r="G39" s="22" t="s">
        <v>152</v>
      </c>
      <c r="H39" s="22" t="s">
        <v>152</v>
      </c>
      <c r="I39" s="22" t="s">
        <v>152</v>
      </c>
      <c r="J39" s="4">
        <v>100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14.285714285714286</v>
      </c>
    </row>
    <row r="40" spans="2:17" ht="15.75" x14ac:dyDescent="0.25">
      <c r="B40" s="6">
        <f t="shared" si="1"/>
        <v>32</v>
      </c>
      <c r="C40" t="s">
        <v>118</v>
      </c>
      <c r="D40" s="22" t="s">
        <v>153</v>
      </c>
      <c r="E40" s="22" t="s">
        <v>153</v>
      </c>
      <c r="F40" s="22" t="s">
        <v>153</v>
      </c>
      <c r="G40" s="22" t="s">
        <v>153</v>
      </c>
      <c r="H40" s="22" t="s">
        <v>153</v>
      </c>
      <c r="I40" s="22" t="s">
        <v>153</v>
      </c>
      <c r="J40" s="4">
        <v>100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14.285714285714286</v>
      </c>
    </row>
    <row r="41" spans="2:17" ht="15.75" x14ac:dyDescent="0.25">
      <c r="B41" s="6">
        <f t="shared" si="1"/>
        <v>33</v>
      </c>
      <c r="C41" t="s">
        <v>119</v>
      </c>
      <c r="D41" s="22" t="s">
        <v>154</v>
      </c>
      <c r="E41" s="22" t="s">
        <v>154</v>
      </c>
      <c r="F41" s="22" t="s">
        <v>154</v>
      </c>
      <c r="G41" s="22" t="s">
        <v>154</v>
      </c>
      <c r="H41" s="22" t="s">
        <v>154</v>
      </c>
      <c r="I41" s="22" t="s">
        <v>154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</row>
    <row r="42" spans="2:17" ht="15.75" x14ac:dyDescent="0.25">
      <c r="B42" s="6">
        <f t="shared" si="1"/>
        <v>34</v>
      </c>
      <c r="C42" t="s">
        <v>120</v>
      </c>
      <c r="D42" s="22" t="s">
        <v>155</v>
      </c>
      <c r="E42" s="22" t="s">
        <v>155</v>
      </c>
      <c r="F42" s="22" t="s">
        <v>155</v>
      </c>
      <c r="G42" s="22" t="s">
        <v>155</v>
      </c>
      <c r="H42" s="22" t="s">
        <v>155</v>
      </c>
      <c r="I42" s="22" t="s">
        <v>155</v>
      </c>
      <c r="J42" s="4">
        <v>95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13.571428571428571</v>
      </c>
    </row>
    <row r="43" spans="2:17" ht="15.75" x14ac:dyDescent="0.25">
      <c r="B43" s="6">
        <f t="shared" si="1"/>
        <v>35</v>
      </c>
      <c r="C43" t="s">
        <v>121</v>
      </c>
      <c r="D43" s="22" t="s">
        <v>156</v>
      </c>
      <c r="E43" s="22" t="s">
        <v>156</v>
      </c>
      <c r="F43" s="22" t="s">
        <v>156</v>
      </c>
      <c r="G43" s="22" t="s">
        <v>156</v>
      </c>
      <c r="H43" s="22" t="s">
        <v>156</v>
      </c>
      <c r="I43" s="22" t="s">
        <v>156</v>
      </c>
      <c r="J43" s="4">
        <v>100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14.285714285714286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32" t="s">
        <v>19</v>
      </c>
      <c r="I54" s="32"/>
      <c r="J54" s="11">
        <f>COUNTIF(J9:J53,"&gt;=70")</f>
        <v>34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33" t="s">
        <v>20</v>
      </c>
      <c r="I55" s="33"/>
      <c r="J55" s="12">
        <f>COUNTIF(J9:J53,"&lt;70")</f>
        <v>1</v>
      </c>
      <c r="K55" s="12">
        <f t="shared" ref="K55:Q55" si="5">COUNTIF(K9:K53,"&lt;70")</f>
        <v>35</v>
      </c>
      <c r="L55" s="12">
        <f t="shared" si="5"/>
        <v>35</v>
      </c>
      <c r="M55" s="12">
        <f t="shared" si="5"/>
        <v>35</v>
      </c>
      <c r="N55" s="12">
        <f t="shared" si="5"/>
        <v>35</v>
      </c>
      <c r="O55" s="12">
        <f t="shared" si="5"/>
        <v>35</v>
      </c>
      <c r="P55" s="12">
        <f t="shared" si="5"/>
        <v>35</v>
      </c>
      <c r="Q55" s="12">
        <f t="shared" si="5"/>
        <v>45</v>
      </c>
    </row>
    <row r="56" spans="2:17" x14ac:dyDescent="0.25">
      <c r="C56" s="16"/>
      <c r="D56" s="16"/>
      <c r="E56" s="16"/>
      <c r="H56" s="33" t="s">
        <v>21</v>
      </c>
      <c r="I56" s="33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45</v>
      </c>
    </row>
    <row r="57" spans="2:17" x14ac:dyDescent="0.25">
      <c r="C57" s="16"/>
      <c r="D57" s="16"/>
      <c r="E57" s="1"/>
      <c r="H57" s="34" t="s">
        <v>16</v>
      </c>
      <c r="I57" s="34"/>
      <c r="J57" s="13">
        <f>J54/J56</f>
        <v>0.97142857142857142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6"/>
      <c r="D58" s="16"/>
      <c r="E58" s="1"/>
      <c r="H58" s="34" t="s">
        <v>17</v>
      </c>
      <c r="I58" s="34"/>
      <c r="J58" s="13">
        <f>J55/J56</f>
        <v>2.8571428571428571E-2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5"/>
      <c r="K61" s="35"/>
      <c r="L61" s="35"/>
      <c r="M61" s="35"/>
      <c r="N61" s="35"/>
      <c r="O61" s="35"/>
      <c r="P61" s="35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7" zoomScale="84" zoomScaleNormal="84" workbookViewId="0">
      <selection activeCell="J27" sqref="J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36" t="s">
        <v>157</v>
      </c>
      <c r="E4" s="36"/>
      <c r="F4" s="36"/>
      <c r="G4" s="36"/>
      <c r="I4" t="s">
        <v>1</v>
      </c>
      <c r="J4" s="23" t="s">
        <v>159</v>
      </c>
      <c r="K4" s="23"/>
      <c r="M4" t="s">
        <v>2</v>
      </c>
      <c r="N4" s="24">
        <v>45008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158</v>
      </c>
      <c r="E6" s="23"/>
      <c r="F6" s="23"/>
      <c r="G6" s="23"/>
      <c r="I6" s="16" t="s">
        <v>22</v>
      </c>
      <c r="J6" s="16"/>
      <c r="K6" s="30" t="s">
        <v>50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t="s">
        <v>160</v>
      </c>
      <c r="D9" s="26" t="s">
        <v>122</v>
      </c>
      <c r="E9" s="27" t="s">
        <v>122</v>
      </c>
      <c r="F9" s="27" t="s">
        <v>122</v>
      </c>
      <c r="G9" s="27" t="s">
        <v>122</v>
      </c>
      <c r="H9" s="27" t="s">
        <v>122</v>
      </c>
      <c r="I9" s="28" t="s">
        <v>122</v>
      </c>
      <c r="J9" s="4">
        <v>95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13.571428571428571</v>
      </c>
    </row>
    <row r="10" spans="2:18" ht="15.75" x14ac:dyDescent="0.25">
      <c r="B10" s="6">
        <f>B9+1</f>
        <v>2</v>
      </c>
      <c r="C10" t="s">
        <v>161</v>
      </c>
      <c r="D10" s="26" t="s">
        <v>178</v>
      </c>
      <c r="E10" s="27" t="s">
        <v>178</v>
      </c>
      <c r="F10" s="27" t="s">
        <v>178</v>
      </c>
      <c r="G10" s="27" t="s">
        <v>178</v>
      </c>
      <c r="H10" s="27" t="s">
        <v>178</v>
      </c>
      <c r="I10" s="28" t="s">
        <v>178</v>
      </c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11.428571428571429</v>
      </c>
    </row>
    <row r="11" spans="2:18" ht="15.75" x14ac:dyDescent="0.25">
      <c r="B11" s="6">
        <f t="shared" ref="B11:B53" si="1">B10+1</f>
        <v>3</v>
      </c>
      <c r="C11" t="s">
        <v>162</v>
      </c>
      <c r="D11" s="26" t="s">
        <v>179</v>
      </c>
      <c r="E11" s="27" t="s">
        <v>179</v>
      </c>
      <c r="F11" s="27" t="s">
        <v>179</v>
      </c>
      <c r="G11" s="27" t="s">
        <v>179</v>
      </c>
      <c r="H11" s="27" t="s">
        <v>179</v>
      </c>
      <c r="I11" s="28" t="s">
        <v>179</v>
      </c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ht="15.75" x14ac:dyDescent="0.25">
      <c r="B12" s="6">
        <f t="shared" si="1"/>
        <v>4</v>
      </c>
      <c r="C12" t="s">
        <v>87</v>
      </c>
      <c r="D12" s="26" t="s">
        <v>193</v>
      </c>
      <c r="E12" s="27" t="s">
        <v>193</v>
      </c>
      <c r="F12" s="27" t="s">
        <v>193</v>
      </c>
      <c r="G12" s="27" t="s">
        <v>193</v>
      </c>
      <c r="H12" s="27" t="s">
        <v>193</v>
      </c>
      <c r="I12" s="28" t="s">
        <v>193</v>
      </c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ht="15.75" x14ac:dyDescent="0.25">
      <c r="B13" s="6">
        <f t="shared" si="1"/>
        <v>5</v>
      </c>
      <c r="C13" t="s">
        <v>163</v>
      </c>
      <c r="D13" s="26" t="s">
        <v>183</v>
      </c>
      <c r="E13" s="27" t="s">
        <v>183</v>
      </c>
      <c r="F13" s="27" t="s">
        <v>183</v>
      </c>
      <c r="G13" s="27" t="s">
        <v>183</v>
      </c>
      <c r="H13" s="27" t="s">
        <v>183</v>
      </c>
      <c r="I13" s="28" t="s">
        <v>183</v>
      </c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14.285714285714286</v>
      </c>
    </row>
    <row r="14" spans="2:18" ht="15.75" x14ac:dyDescent="0.25">
      <c r="B14" s="6">
        <f t="shared" si="1"/>
        <v>6</v>
      </c>
      <c r="C14" t="s">
        <v>164</v>
      </c>
      <c r="D14" s="26" t="s">
        <v>191</v>
      </c>
      <c r="E14" s="27" t="s">
        <v>191</v>
      </c>
      <c r="F14" s="27" t="s">
        <v>191</v>
      </c>
      <c r="G14" s="27" t="s">
        <v>191</v>
      </c>
      <c r="H14" s="27" t="s">
        <v>191</v>
      </c>
      <c r="I14" s="28" t="s">
        <v>191</v>
      </c>
      <c r="J14" s="4">
        <v>75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10.714285714285714</v>
      </c>
    </row>
    <row r="15" spans="2:18" ht="15.75" x14ac:dyDescent="0.25">
      <c r="B15" s="6">
        <f t="shared" si="1"/>
        <v>7</v>
      </c>
      <c r="C15" t="s">
        <v>165</v>
      </c>
      <c r="D15" s="26" t="s">
        <v>177</v>
      </c>
      <c r="E15" s="27" t="s">
        <v>177</v>
      </c>
      <c r="F15" s="27" t="s">
        <v>177</v>
      </c>
      <c r="G15" s="27" t="s">
        <v>177</v>
      </c>
      <c r="H15" s="27" t="s">
        <v>177</v>
      </c>
      <c r="I15" s="28" t="s">
        <v>177</v>
      </c>
      <c r="J15" s="4">
        <v>95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13.571428571428571</v>
      </c>
    </row>
    <row r="16" spans="2:18" ht="15.75" x14ac:dyDescent="0.25">
      <c r="B16" s="6">
        <f t="shared" si="1"/>
        <v>8</v>
      </c>
      <c r="C16" t="s">
        <v>118</v>
      </c>
      <c r="D16" s="26" t="s">
        <v>180</v>
      </c>
      <c r="E16" s="27" t="s">
        <v>180</v>
      </c>
      <c r="F16" s="27" t="s">
        <v>180</v>
      </c>
      <c r="G16" s="27" t="s">
        <v>180</v>
      </c>
      <c r="H16" s="27" t="s">
        <v>180</v>
      </c>
      <c r="I16" s="28" t="s">
        <v>180</v>
      </c>
      <c r="J16" s="4">
        <v>75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10.714285714285714</v>
      </c>
    </row>
    <row r="17" spans="2:17" ht="15.75" x14ac:dyDescent="0.25">
      <c r="B17" s="6">
        <f t="shared" si="1"/>
        <v>9</v>
      </c>
      <c r="C17" t="s">
        <v>166</v>
      </c>
      <c r="D17" s="26" t="s">
        <v>182</v>
      </c>
      <c r="E17" s="27" t="s">
        <v>182</v>
      </c>
      <c r="F17" s="27" t="s">
        <v>182</v>
      </c>
      <c r="G17" s="27" t="s">
        <v>182</v>
      </c>
      <c r="H17" s="27" t="s">
        <v>182</v>
      </c>
      <c r="I17" s="28" t="s">
        <v>182</v>
      </c>
      <c r="J17" s="4">
        <v>70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10</v>
      </c>
    </row>
    <row r="18" spans="2:17" ht="15.75" x14ac:dyDescent="0.25">
      <c r="B18" s="6">
        <f t="shared" si="1"/>
        <v>10</v>
      </c>
      <c r="C18" t="s">
        <v>167</v>
      </c>
      <c r="D18" s="26" t="s">
        <v>181</v>
      </c>
      <c r="E18" s="27" t="s">
        <v>181</v>
      </c>
      <c r="F18" s="27" t="s">
        <v>181</v>
      </c>
      <c r="G18" s="27" t="s">
        <v>181</v>
      </c>
      <c r="H18" s="27" t="s">
        <v>181</v>
      </c>
      <c r="I18" s="28" t="s">
        <v>181</v>
      </c>
      <c r="J18" s="4">
        <v>70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10</v>
      </c>
    </row>
    <row r="19" spans="2:17" ht="15.75" x14ac:dyDescent="0.25">
      <c r="B19" s="6">
        <f t="shared" si="1"/>
        <v>11</v>
      </c>
      <c r="C19" t="s">
        <v>168</v>
      </c>
      <c r="D19" s="26" t="s">
        <v>187</v>
      </c>
      <c r="E19" s="27" t="s">
        <v>187</v>
      </c>
      <c r="F19" s="27" t="s">
        <v>187</v>
      </c>
      <c r="G19" s="27" t="s">
        <v>187</v>
      </c>
      <c r="H19" s="27" t="s">
        <v>187</v>
      </c>
      <c r="I19" s="28" t="s">
        <v>187</v>
      </c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ht="15.75" x14ac:dyDescent="0.25">
      <c r="B20" s="6">
        <f t="shared" si="1"/>
        <v>12</v>
      </c>
      <c r="C20" t="s">
        <v>169</v>
      </c>
      <c r="D20" s="26" t="s">
        <v>188</v>
      </c>
      <c r="E20" s="27" t="s">
        <v>188</v>
      </c>
      <c r="F20" s="27" t="s">
        <v>188</v>
      </c>
      <c r="G20" s="27" t="s">
        <v>188</v>
      </c>
      <c r="H20" s="27" t="s">
        <v>188</v>
      </c>
      <c r="I20" s="28" t="s">
        <v>188</v>
      </c>
      <c r="J20" s="4">
        <v>70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10</v>
      </c>
    </row>
    <row r="21" spans="2:17" ht="15.75" x14ac:dyDescent="0.25">
      <c r="B21" s="6">
        <f t="shared" si="1"/>
        <v>13</v>
      </c>
      <c r="C21" t="s">
        <v>170</v>
      </c>
      <c r="D21" s="26" t="s">
        <v>184</v>
      </c>
      <c r="E21" s="27" t="s">
        <v>184</v>
      </c>
      <c r="F21" s="27" t="s">
        <v>184</v>
      </c>
      <c r="G21" s="27" t="s">
        <v>184</v>
      </c>
      <c r="H21" s="27" t="s">
        <v>184</v>
      </c>
      <c r="I21" s="28" t="s">
        <v>184</v>
      </c>
      <c r="J21" s="4">
        <v>85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12.142857142857142</v>
      </c>
    </row>
    <row r="22" spans="2:17" ht="15.75" x14ac:dyDescent="0.25">
      <c r="B22" s="6">
        <f t="shared" si="1"/>
        <v>14</v>
      </c>
      <c r="C22" t="s">
        <v>171</v>
      </c>
      <c r="D22" s="26" t="s">
        <v>192</v>
      </c>
      <c r="E22" s="27" t="s">
        <v>192</v>
      </c>
      <c r="F22" s="27" t="s">
        <v>192</v>
      </c>
      <c r="G22" s="27" t="s">
        <v>192</v>
      </c>
      <c r="H22" s="27" t="s">
        <v>192</v>
      </c>
      <c r="I22" s="28" t="s">
        <v>192</v>
      </c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ht="15.75" x14ac:dyDescent="0.25">
      <c r="B23" s="6">
        <f t="shared" si="1"/>
        <v>15</v>
      </c>
      <c r="C23" t="s">
        <v>172</v>
      </c>
      <c r="D23" s="26" t="s">
        <v>190</v>
      </c>
      <c r="E23" s="27" t="s">
        <v>190</v>
      </c>
      <c r="F23" s="27" t="s">
        <v>190</v>
      </c>
      <c r="G23" s="27" t="s">
        <v>190</v>
      </c>
      <c r="H23" s="27" t="s">
        <v>190</v>
      </c>
      <c r="I23" s="28" t="s">
        <v>190</v>
      </c>
      <c r="J23" s="4">
        <v>90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12.857142857142858</v>
      </c>
    </row>
    <row r="24" spans="2:17" ht="15.75" x14ac:dyDescent="0.25">
      <c r="B24" s="6">
        <f t="shared" si="1"/>
        <v>16</v>
      </c>
      <c r="C24" t="s">
        <v>173</v>
      </c>
      <c r="D24" s="26" t="s">
        <v>185</v>
      </c>
      <c r="E24" s="27" t="s">
        <v>185</v>
      </c>
      <c r="F24" s="27" t="s">
        <v>185</v>
      </c>
      <c r="G24" s="27" t="s">
        <v>185</v>
      </c>
      <c r="H24" s="27" t="s">
        <v>185</v>
      </c>
      <c r="I24" s="28" t="s">
        <v>185</v>
      </c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ht="15.75" x14ac:dyDescent="0.25">
      <c r="B25" s="6">
        <f t="shared" si="1"/>
        <v>17</v>
      </c>
      <c r="C25" t="s">
        <v>174</v>
      </c>
      <c r="D25" s="26" t="s">
        <v>189</v>
      </c>
      <c r="E25" s="27" t="s">
        <v>189</v>
      </c>
      <c r="F25" s="27" t="s">
        <v>189</v>
      </c>
      <c r="G25" s="27" t="s">
        <v>189</v>
      </c>
      <c r="H25" s="27" t="s">
        <v>189</v>
      </c>
      <c r="I25" s="28" t="s">
        <v>189</v>
      </c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ht="15.75" x14ac:dyDescent="0.25">
      <c r="B26" s="6">
        <f t="shared" si="1"/>
        <v>18</v>
      </c>
      <c r="C26" t="s">
        <v>175</v>
      </c>
      <c r="D26" s="26" t="s">
        <v>186</v>
      </c>
      <c r="E26" s="27" t="s">
        <v>186</v>
      </c>
      <c r="F26" s="27" t="s">
        <v>186</v>
      </c>
      <c r="G26" s="27" t="s">
        <v>186</v>
      </c>
      <c r="H26" s="27" t="s">
        <v>186</v>
      </c>
      <c r="I26" s="28" t="s">
        <v>186</v>
      </c>
      <c r="J26" s="4">
        <v>85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12.142857142857142</v>
      </c>
    </row>
    <row r="27" spans="2:17" ht="15.75" x14ac:dyDescent="0.25">
      <c r="B27" s="6">
        <f t="shared" si="1"/>
        <v>19</v>
      </c>
      <c r="C27" t="s">
        <v>176</v>
      </c>
      <c r="D27" s="26" t="s">
        <v>153</v>
      </c>
      <c r="E27" s="27" t="s">
        <v>153</v>
      </c>
      <c r="F27" s="27" t="s">
        <v>153</v>
      </c>
      <c r="G27" s="27" t="s">
        <v>153</v>
      </c>
      <c r="H27" s="27" t="s">
        <v>153</v>
      </c>
      <c r="I27" s="28" t="s">
        <v>153</v>
      </c>
      <c r="J27" s="4">
        <v>85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12.142857142857142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32" t="s">
        <v>19</v>
      </c>
      <c r="I54" s="32"/>
      <c r="J54" s="11">
        <f>COUNTIF(J9:J53,"&gt;=70")</f>
        <v>19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33" t="s">
        <v>20</v>
      </c>
      <c r="I55" s="33"/>
      <c r="J55" s="12">
        <f>COUNTIF(J9:J53,"&lt;70")</f>
        <v>0</v>
      </c>
      <c r="K55" s="12">
        <f t="shared" ref="K55:Q55" si="5">COUNTIF(K9:K53,"&lt;70")</f>
        <v>19</v>
      </c>
      <c r="L55" s="12">
        <f t="shared" si="5"/>
        <v>19</v>
      </c>
      <c r="M55" s="12">
        <f t="shared" si="5"/>
        <v>19</v>
      </c>
      <c r="N55" s="12">
        <f t="shared" si="5"/>
        <v>19</v>
      </c>
      <c r="O55" s="12">
        <f t="shared" si="5"/>
        <v>19</v>
      </c>
      <c r="P55" s="12">
        <f t="shared" si="5"/>
        <v>19</v>
      </c>
      <c r="Q55" s="12">
        <f t="shared" si="5"/>
        <v>45</v>
      </c>
    </row>
    <row r="56" spans="2:17" x14ac:dyDescent="0.25">
      <c r="C56" s="16"/>
      <c r="D56" s="16"/>
      <c r="E56" s="16"/>
      <c r="H56" s="33" t="s">
        <v>21</v>
      </c>
      <c r="I56" s="33"/>
      <c r="J56" s="12">
        <f>COUNT(J9:J53)</f>
        <v>19</v>
      </c>
      <c r="K56" s="12">
        <f t="shared" ref="K56:Q56" si="6">COUNT(K9:K53)</f>
        <v>19</v>
      </c>
      <c r="L56" s="12">
        <f t="shared" si="6"/>
        <v>19</v>
      </c>
      <c r="M56" s="12">
        <f t="shared" si="6"/>
        <v>19</v>
      </c>
      <c r="N56" s="12">
        <f t="shared" si="6"/>
        <v>19</v>
      </c>
      <c r="O56" s="12">
        <f t="shared" si="6"/>
        <v>19</v>
      </c>
      <c r="P56" s="12">
        <f t="shared" si="6"/>
        <v>19</v>
      </c>
      <c r="Q56" s="12">
        <f t="shared" si="6"/>
        <v>45</v>
      </c>
    </row>
    <row r="57" spans="2:17" x14ac:dyDescent="0.25">
      <c r="C57" s="16"/>
      <c r="D57" s="16"/>
      <c r="E57" s="1"/>
      <c r="H57" s="34" t="s">
        <v>16</v>
      </c>
      <c r="I57" s="34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6"/>
      <c r="D58" s="16"/>
      <c r="E58" s="1"/>
      <c r="H58" s="34" t="s">
        <v>17</v>
      </c>
      <c r="I58" s="34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5"/>
      <c r="K61" s="35"/>
      <c r="L61" s="35"/>
      <c r="M61" s="35"/>
      <c r="N61" s="35"/>
      <c r="O61" s="35"/>
      <c r="P61" s="35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K14" sqref="K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36" t="s">
        <v>194</v>
      </c>
      <c r="E4" s="36"/>
      <c r="F4" s="36"/>
      <c r="G4" s="36"/>
      <c r="I4" t="s">
        <v>1</v>
      </c>
      <c r="J4" s="23" t="s">
        <v>48</v>
      </c>
      <c r="K4" s="23"/>
      <c r="M4" t="s">
        <v>2</v>
      </c>
      <c r="N4" s="24">
        <v>45008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49</v>
      </c>
      <c r="E6" s="23"/>
      <c r="F6" s="23"/>
      <c r="G6" s="23"/>
      <c r="I6" s="16" t="s">
        <v>22</v>
      </c>
      <c r="J6" s="16"/>
      <c r="K6" s="30" t="s">
        <v>50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t="s">
        <v>27</v>
      </c>
      <c r="D9" s="22" t="s">
        <v>39</v>
      </c>
      <c r="E9" s="22" t="s">
        <v>39</v>
      </c>
      <c r="F9" s="22" t="s">
        <v>39</v>
      </c>
      <c r="G9" s="22" t="s">
        <v>39</v>
      </c>
      <c r="H9" s="22" t="s">
        <v>39</v>
      </c>
      <c r="I9" s="22" t="s">
        <v>39</v>
      </c>
      <c r="J9" s="4">
        <v>100</v>
      </c>
      <c r="K9" s="4">
        <v>0</v>
      </c>
      <c r="L9" s="4"/>
      <c r="M9" s="4"/>
      <c r="N9" s="4"/>
      <c r="O9" s="4"/>
      <c r="P9" s="4"/>
      <c r="Q9" s="10">
        <f>SUM(J9:P9)/7</f>
        <v>14.285714285714286</v>
      </c>
    </row>
    <row r="10" spans="2:18" ht="15.75" x14ac:dyDescent="0.25">
      <c r="B10" s="6">
        <f>B9+1</f>
        <v>2</v>
      </c>
      <c r="C10" t="s">
        <v>30</v>
      </c>
      <c r="D10" s="22" t="s">
        <v>195</v>
      </c>
      <c r="E10" s="22" t="s">
        <v>195</v>
      </c>
      <c r="F10" s="22" t="s">
        <v>195</v>
      </c>
      <c r="G10" s="22" t="s">
        <v>195</v>
      </c>
      <c r="H10" s="22" t="s">
        <v>195</v>
      </c>
      <c r="I10" s="22" t="s">
        <v>195</v>
      </c>
      <c r="J10" s="4">
        <v>100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14.285714285714286</v>
      </c>
    </row>
    <row r="11" spans="2:18" x14ac:dyDescent="0.25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32" t="s">
        <v>19</v>
      </c>
      <c r="I54" s="32"/>
      <c r="J54" s="11">
        <f>COUNTIF(J9:J53,"&gt;=70")</f>
        <v>2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33" t="s">
        <v>20</v>
      </c>
      <c r="I55" s="33"/>
      <c r="J55" s="12">
        <f>COUNTIF(J9:J53,"&lt;70")</f>
        <v>0</v>
      </c>
      <c r="K55" s="12">
        <f t="shared" ref="K55:Q55" si="5">COUNTIF(K9:K53,"&lt;70")</f>
        <v>2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6"/>
      <c r="D56" s="16"/>
      <c r="E56" s="16"/>
      <c r="H56" s="33" t="s">
        <v>21</v>
      </c>
      <c r="I56" s="33"/>
      <c r="J56" s="12">
        <f>COUNT(J9:J53)</f>
        <v>2</v>
      </c>
      <c r="K56" s="12">
        <f t="shared" ref="K56:Q56" si="6">COUNT(K9:K53)</f>
        <v>2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6"/>
      <c r="D57" s="16"/>
      <c r="E57" s="1"/>
      <c r="H57" s="34" t="s">
        <v>16</v>
      </c>
      <c r="I57" s="34"/>
      <c r="J57" s="13">
        <f>J54/J56</f>
        <v>1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6"/>
      <c r="D58" s="16"/>
      <c r="E58" s="1"/>
      <c r="H58" s="34" t="s">
        <v>17</v>
      </c>
      <c r="I58" s="34"/>
      <c r="J58" s="13">
        <f>J55/J56</f>
        <v>0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5"/>
      <c r="K61" s="35"/>
      <c r="L61" s="35"/>
      <c r="M61" s="35"/>
      <c r="N61" s="35"/>
      <c r="O61" s="35"/>
      <c r="P61" s="35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</vt:lpstr>
      <vt:lpstr>IPE</vt:lpstr>
      <vt:lpstr>SIM</vt:lpstr>
      <vt:lpstr>MIPN</vt:lpstr>
      <vt:lpstr>TI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Asahi</cp:lastModifiedBy>
  <cp:lastPrinted>2023-03-21T15:13:53Z</cp:lastPrinted>
  <dcterms:created xsi:type="dcterms:W3CDTF">2023-03-14T19:16:59Z</dcterms:created>
  <dcterms:modified xsi:type="dcterms:W3CDTF">2023-03-23T19:47:30Z</dcterms:modified>
</cp:coreProperties>
</file>