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4 REPORTE\"/>
    </mc:Choice>
  </mc:AlternateContent>
  <xr:revisionPtr revIDLastSave="0" documentId="13_ncr:1_{43853F20-97AB-40DB-976D-1299314F703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FO" sheetId="1" r:id="rId1"/>
    <sheet name="IPE" sheetId="3" r:id="rId2"/>
    <sheet name="SIM" sheetId="4" r:id="rId3"/>
    <sheet name="MIPN" sheetId="5" r:id="rId4"/>
    <sheet name="TI I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L54" i="3"/>
  <c r="Q54" i="3"/>
  <c r="L55" i="3"/>
  <c r="Q55" i="3"/>
  <c r="L56" i="3"/>
  <c r="Q56" i="3"/>
  <c r="L57" i="3"/>
  <c r="Q57" i="3"/>
  <c r="L58" i="3"/>
  <c r="Q58" i="3"/>
  <c r="Q10" i="1"/>
  <c r="Q11" i="1"/>
  <c r="Q12" i="1"/>
  <c r="Q13" i="1"/>
  <c r="Q14" i="1"/>
  <c r="Q15" i="1"/>
  <c r="Q16" i="1"/>
  <c r="Q17" i="1"/>
  <c r="Q18" i="1"/>
  <c r="Q19" i="1"/>
  <c r="Q20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9" i="4"/>
  <c r="U19" i="4"/>
  <c r="X14" i="4"/>
  <c r="W11" i="3"/>
  <c r="T10" i="3"/>
  <c r="T12" i="1"/>
  <c r="W9" i="1"/>
  <c r="T8" i="1"/>
  <c r="U11" i="5"/>
  <c r="T9" i="5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56" i="4"/>
  <c r="P56" i="3"/>
  <c r="O56" i="3"/>
  <c r="N56" i="3"/>
  <c r="M56" i="3"/>
  <c r="K56" i="3"/>
  <c r="J56" i="3"/>
  <c r="P55" i="3"/>
  <c r="P58" i="3"/>
  <c r="O55" i="3"/>
  <c r="O58" i="3"/>
  <c r="N55" i="3"/>
  <c r="N58" i="3"/>
  <c r="M55" i="3"/>
  <c r="M58" i="3"/>
  <c r="K55" i="3"/>
  <c r="K58" i="3"/>
  <c r="J55" i="3"/>
  <c r="J58" i="3"/>
  <c r="P54" i="3"/>
  <c r="P57" i="3"/>
  <c r="O54" i="3"/>
  <c r="O57" i="3"/>
  <c r="N54" i="3"/>
  <c r="N57" i="3"/>
  <c r="M54" i="3"/>
  <c r="M57" i="3"/>
  <c r="K54" i="3"/>
  <c r="K57" i="3"/>
  <c r="J54" i="3"/>
  <c r="J57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<sst xmlns="http://schemas.openxmlformats.org/spreadsheetml/2006/main" count="764" uniqueCount="196">
  <si>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</si>
  <si>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</si>
  <si>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</si>
  <si>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</si>
  <si>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</si>
  <si>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</si>
  <si>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</si>
  <si>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</si>
  <si>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</si>
  <si>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</si>
  <si>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</si>
  <si>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</si>
  <si>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</si>
  <si>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</si>
  <si>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</si>
  <si>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</si>
  <si>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</si>
  <si>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</si>
  <si>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</si>
  <si>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</si>
  <si>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</si>
  <si>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</si>
  <si>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</si>
  <si>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</si>
  <si>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211u0623</t>
  </si>
  <si>
    <t>211u0323</t>
  </si>
  <si>
    <t>211u0337</t>
  </si>
  <si>
    <t>211U0066</t>
  </si>
  <si>
    <t>211U0539</t>
  </si>
  <si>
    <t>211U0348</t>
  </si>
  <si>
    <t>211U0020</t>
  </si>
  <si>
    <t>211U0352</t>
  </si>
  <si>
    <t>211U0267</t>
  </si>
  <si>
    <t>211U0275</t>
  </si>
  <si>
    <t>211U0364</t>
  </si>
  <si>
    <t>AGUILAR GOMEZ MARIA DEL CARMEN</t>
  </si>
  <si>
    <t>CASTRO MEZA JONAS</t>
  </si>
  <si>
    <t>CHIPOL ESCOBAR AIDA LUISA</t>
  </si>
  <si>
    <t>MALDONADO MALAGA MARIA JOSE</t>
  </si>
  <si>
    <t>OCHOA TOTO ROSA</t>
  </si>
  <si>
    <t>PEREZ HERNANDEZ ESTHEFANIA</t>
  </si>
  <si>
    <t>PITALUA RAMIREZ CARLOS</t>
  </si>
  <si>
    <t>PRADO CASTRO SUGEY</t>
  </si>
  <si>
    <t>QUINO AYALA PERLA ITZEL</t>
  </si>
  <si>
    <t>QUINO SALAZAR KARLA PATRICIA</t>
  </si>
  <si>
    <t>SAN JUAN RAMOS JASON</t>
  </si>
  <si>
    <t>ZETINA MONDRAGON JOSE ANTONIO</t>
  </si>
  <si>
    <t xml:space="preserve">FINANZAS EN LAS ORGANIZACIONES </t>
  </si>
  <si>
    <t>507 A</t>
  </si>
  <si>
    <t>FEBRERO-JULIO 2023</t>
  </si>
  <si>
    <t>ASAHI NEGRETE ANOTA</t>
  </si>
  <si>
    <t>INSTRUMENTOS DE PRESUPUESTACION EMPRESARIAL</t>
  </si>
  <si>
    <t>407-B</t>
  </si>
  <si>
    <t>211U0182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</si>
  <si>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</si>
  <si>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</si>
  <si>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</si>
  <si>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</si>
  <si>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</si>
  <si>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</si>
  <si>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</si>
  <si>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</si>
  <si>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</si>
  <si>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</si>
  <si>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211U0548</t>
  </si>
  <si>
    <t>211U0343</t>
  </si>
  <si>
    <t>211U0354</t>
  </si>
  <si>
    <t>211U0362</t>
  </si>
  <si>
    <t>211U0363</t>
  </si>
  <si>
    <t>ANZURES MARTINEZHIRAM DE JESUS</t>
  </si>
  <si>
    <t>ARRES LUCHO LISETTE</t>
  </si>
  <si>
    <t>CAPORAL FIGAROLA EDGAR DE JESUS</t>
  </si>
  <si>
    <t>CARVAJAL BAPO YOALI ESPERANZA</t>
  </si>
  <si>
    <t>COBOJ COBIX HILARY</t>
  </si>
  <si>
    <t>JIMENEZ POLITO YADIRA</t>
  </si>
  <si>
    <t>MALAGA TEMICH KARLAALEJANDRA</t>
  </si>
  <si>
    <t>MORA LUNA EDGAR DE JESUS</t>
  </si>
  <si>
    <t>MORALES AZAMAR GLADYS STEFANY</t>
  </si>
  <si>
    <t>PEREZ HERNANDEZ ESTEFANIA</t>
  </si>
  <si>
    <t>QUINO SALAZAR  KARLA PATRICIA</t>
  </si>
  <si>
    <t>RIVERA CHAGALA ITZEL</t>
  </si>
  <si>
    <t>VILLALOBOS COPETE ROGELIO</t>
  </si>
  <si>
    <t>XOLO XOLO MIRIAM</t>
  </si>
  <si>
    <t>SISTEMA DE INFORMACION DE MERACDOTECNIA</t>
  </si>
  <si>
    <t>607 A</t>
  </si>
  <si>
    <t>23-032023</t>
  </si>
  <si>
    <t>FEBRERO JULIO 2023</t>
  </si>
  <si>
    <t>191U0323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</si>
  <si>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</si>
  <si>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</si>
  <si>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</si>
  <si>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</si>
  <si>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</si>
  <si>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</si>
  <si>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</si>
  <si>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</si>
  <si>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</si>
  <si>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</si>
  <si>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</si>
  <si>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</si>
  <si>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</si>
  <si>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</si>
  <si>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</si>
  <si>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</si>
  <si>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 xml:space="preserve">201U0201 </t>
  </si>
  <si>
    <t xml:space="preserve">201U0202 </t>
  </si>
  <si>
    <t>201u0205</t>
  </si>
  <si>
    <t>201u0206</t>
  </si>
  <si>
    <t>201u0207</t>
  </si>
  <si>
    <t>201u0209</t>
  </si>
  <si>
    <t xml:space="preserve">201u0210 </t>
  </si>
  <si>
    <t xml:space="preserve">201u0211 </t>
  </si>
  <si>
    <t>201U0212</t>
  </si>
  <si>
    <t>201u0214</t>
  </si>
  <si>
    <t>201U0215</t>
  </si>
  <si>
    <t>201u0417</t>
  </si>
  <si>
    <t>201u216</t>
  </si>
  <si>
    <t>201u0217</t>
  </si>
  <si>
    <t>191U0380</t>
  </si>
  <si>
    <t>181U0400</t>
  </si>
  <si>
    <t>201u0218</t>
  </si>
  <si>
    <t>201U0220</t>
  </si>
  <si>
    <t>ALFONSO BAXIN DARI GUADALUPE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</si>
  <si>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</si>
  <si>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</si>
  <si>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</si>
  <si>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</si>
  <si>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</si>
  <si>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HERYDANY</t>
  </si>
  <si>
    <t>CAZARES ALARCON HEINI DROSCHER</t>
  </si>
  <si>
    <t>CEPEDES PELAYO MARIA DEL CARMEN</t>
  </si>
  <si>
    <t>CHAPOL USCANGA STEPHANY MONSERRAT</t>
  </si>
  <si>
    <t>CISNEROS DOMINGUEZ FRANCISCO</t>
  </si>
  <si>
    <t>FRAGOSO COBAXIN JOKEBED</t>
  </si>
  <si>
    <t>FRIAS LUCHO KARLA ISABEL</t>
  </si>
  <si>
    <t>GONZALEZ SEGURA JAZMIN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</si>
  <si>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</si>
  <si>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</si>
  <si>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</si>
  <si>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</si>
  <si>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</si>
  <si>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</si>
  <si>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</si>
  <si>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</si>
  <si>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</si>
  <si>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</si>
  <si>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</si>
  <si>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</si>
  <si>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</si>
  <si>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</si>
  <si>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</si>
  <si>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</si>
  <si>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</si>
  <si>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TORRES DE LA O JOSE DE JESUS</t>
  </si>
  <si>
    <t>TOTO MUNOZ YOKONO</t>
  </si>
  <si>
    <t>VILLA CHAGALA INGRID JOSELIN</t>
  </si>
  <si>
    <t>XALA ANDRADE HEIDI</t>
  </si>
  <si>
    <t>MEJORA E INNOVACION EN LOS PROCESOS DE NEGOCIOS</t>
  </si>
  <si>
    <t>FREBRERO-JULIO 2023</t>
  </si>
  <si>
    <t>807 B</t>
  </si>
  <si>
    <t>191U0347</t>
  </si>
  <si>
    <t>191U0333</t>
  </si>
  <si>
    <t>191U0334</t>
  </si>
  <si>
    <t>191U0351</t>
  </si>
  <si>
    <t>191U0358</t>
  </si>
  <si>
    <t>191U0352</t>
  </si>
  <si>
    <t>191U0342</t>
  </si>
  <si>
    <t>191U0367</t>
  </si>
  <si>
    <t>191U0372</t>
  </si>
  <si>
    <t>191U0376</t>
  </si>
  <si>
    <t>101U0359</t>
  </si>
  <si>
    <t>191U0361</t>
  </si>
  <si>
    <t>191U0373</t>
  </si>
  <si>
    <t>191U0370</t>
  </si>
  <si>
    <t>191U0343</t>
  </si>
  <si>
    <t>191U0368</t>
  </si>
  <si>
    <t>191U0335</t>
  </si>
  <si>
    <t>LIRA LUCHO OTNIEL</t>
  </si>
  <si>
    <t>CHONTAL ACUA LIZBETH</t>
  </si>
  <si>
    <t>COPETE CATEMAXCA</t>
  </si>
  <si>
    <t>MARTINEZ RODRIGUEZ CITLALI GISEL</t>
  </si>
  <si>
    <t>MOLINA GOMEZ CLAUDIA JASLINNE</t>
  </si>
  <si>
    <t>MARTINEZ SEBA SINAI ALEJANDRA</t>
  </si>
  <si>
    <t>FISCAL GONZALEZ VANIA ZULEICA</t>
  </si>
  <si>
    <t>PEREZ AMBROSIO FRANCISCO ALEXANDER</t>
  </si>
  <si>
    <t>QUINTO LUA LUIS FERNANDO</t>
  </si>
  <si>
    <t>SANTIAGO LOPEZ IARA</t>
  </si>
  <si>
    <t>MOZO MEMECHE FABIAN</t>
  </si>
  <si>
    <t>OBIL PUCHETA MARIA GUADALUPE</t>
  </si>
  <si>
    <t>REYES CHAPOL LUIS OZIEL</t>
  </si>
  <si>
    <t>PUCHETA VELASCO MARIA DE LA PAZ</t>
  </si>
  <si>
    <t>GALLARDO POLITO MARIA DE JESUS</t>
  </si>
  <si>
    <t>PEREZ CHONTAL LESLIE ODED</t>
  </si>
  <si>
    <t>CORDOVA MUÑOZ SHEILA ALEJANDRA</t>
  </si>
  <si>
    <t>TALLER DE INVESTIFGACION I</t>
  </si>
  <si>
    <t>PRADO CASTRO SUGEY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</si>
</sst>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topLeftCell="A5" zoomScale="70" zoomScaleNormal="70" workbookViewId="0">
      <selection activeCell="Q9" sqref="Q9:Q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3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2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3" x14ac:dyDescent="0.25">
      <c r="C4" t="s">
        <v>0</v>
      </c>
      <c r="D4" s="36" t="s">
        <v>47</v>
      </c>
      <c r="E4" s="36"/>
      <c r="F4" s="36"/>
      <c r="G4" s="36"/>
      <c r="I4" t="s">
        <v>1</v>
      </c>
      <c r="J4" s="23" t="s">
        <v>48</v>
      </c>
      <c r="K4" s="23"/>
      <c r="M4" t="s">
        <v>2</v>
      </c>
      <c r="N4" s="24">
        <v>45008</v>
      </c>
      <c r="O4" s="24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AVERAGE(K9:K20)</f>
        <v>81.833333333333329</v>
      </c>
      <c r="V8">
        <v>12</v>
      </c>
      <c r="W8">
        <v>100</v>
      </c>
    </row>
    <row r="9" spans="2:23" ht="15.75" x14ac:dyDescent="0.25">
      <c r="B9" s="6">
        <v>1</v>
      </c>
      <c r="C9" t="s">
        <v>53</v>
      </c>
      <c r="D9" s="26" t="s">
        <v>35</v>
      </c>
      <c r="E9" s="27" t="s">
        <v>35</v>
      </c>
      <c r="F9" s="27" t="s">
        <v>35</v>
      </c>
      <c r="G9" s="27" t="s">
        <v>35</v>
      </c>
      <c r="H9" s="27" t="s">
        <v>35</v>
      </c>
      <c r="I9" s="28" t="s">
        <v>35</v>
      </c>
      <c r="J9" s="4">
        <v>0</v>
      </c>
      <c r="K9" s="4">
        <v>0</v>
      </c>
      <c r="L9" s="4">
        <v>0</v>
      </c>
      <c r="M9" s="3">
        <v>0</v>
      </c>
      <c r="N9" s="4">
        <v>0</v>
      </c>
      <c r="O9" s="4">
        <v>0</v>
      </c>
      <c r="P9" s="4">
        <v>0</v>
      </c>
      <c r="Q9" s="10">
        <f>SUM(J9:P9)/5</f>
        <v>0</v>
      </c>
      <c r="V9">
        <v>8</v>
      </c>
      <c r="W9">
        <f>W8*V9/V8</f>
        <v>66.666666666666671</v>
      </c>
    </row>
    <row r="10" spans="2:23" ht="15.75" x14ac:dyDescent="0.25">
      <c r="B10" s="6">
        <f>B9+1</f>
        <v>2</v>
      </c>
      <c r="C10" t="s">
        <v>24</v>
      </c>
      <c r="D10" s="26" t="s">
        <v>36</v>
      </c>
      <c r="E10" s="27" t="s">
        <v>36</v>
      </c>
      <c r="F10" s="27" t="s">
        <v>36</v>
      </c>
      <c r="G10" s="27" t="s">
        <v>36</v>
      </c>
      <c r="H10" s="27" t="s">
        <v>36</v>
      </c>
      <c r="I10" s="28" t="s">
        <v>36</v>
      </c>
      <c r="J10" s="4">
        <v>94</v>
      </c>
      <c r="K10" s="4">
        <v>78</v>
      </c>
      <c r="L10" s="4">
        <v>0</v>
      </c>
      <c r="M10" s="3">
        <v>85</v>
      </c>
      <c r="N10" s="4">
        <v>0</v>
      </c>
      <c r="O10" s="4">
        <v>0</v>
      </c>
      <c r="P10" s="4">
        <v>0</v>
      </c>
      <c r="Q10" s="10">
        <f t="shared" ref="Q10:Q20" si="0">SUM(J10:P10)/5</f>
        <v>51.4</v>
      </c>
    </row>
    <row r="11" spans="2:23" ht="15.75" x14ac:dyDescent="0.25">
      <c r="B11" s="6">
        <f t="shared" ref="B11:B53" si="1">B10+1</f>
        <v>3</v>
      </c>
      <c r="C11" t="s">
        <v>25</v>
      </c>
      <c r="D11" s="26" t="s">
        <v>37</v>
      </c>
      <c r="E11" s="27" t="s">
        <v>37</v>
      </c>
      <c r="F11" s="27" t="s">
        <v>37</v>
      </c>
      <c r="G11" s="27" t="s">
        <v>37</v>
      </c>
      <c r="H11" s="27" t="s">
        <v>37</v>
      </c>
      <c r="I11" s="28" t="s">
        <v>37</v>
      </c>
      <c r="J11" s="4">
        <v>100</v>
      </c>
      <c r="K11" s="4">
        <v>80</v>
      </c>
      <c r="L11" s="4">
        <v>0</v>
      </c>
      <c r="M11" s="3">
        <v>80</v>
      </c>
      <c r="N11" s="4">
        <v>0</v>
      </c>
      <c r="O11" s="4">
        <v>0</v>
      </c>
      <c r="P11" s="4">
        <v>0</v>
      </c>
      <c r="Q11" s="10">
        <f t="shared" si="0"/>
        <v>52</v>
      </c>
    </row>
    <row r="12" spans="2:23" ht="15.75" x14ac:dyDescent="0.25">
      <c r="B12" s="6">
        <f t="shared" si="1"/>
        <v>4</v>
      </c>
      <c r="C12" t="s">
        <v>26</v>
      </c>
      <c r="D12" s="26" t="s">
        <v>38</v>
      </c>
      <c r="E12" s="27" t="s">
        <v>38</v>
      </c>
      <c r="F12" s="27" t="s">
        <v>38</v>
      </c>
      <c r="G12" s="27" t="s">
        <v>38</v>
      </c>
      <c r="H12" s="27" t="s">
        <v>38</v>
      </c>
      <c r="I12" s="28" t="s">
        <v>38</v>
      </c>
      <c r="J12" s="4">
        <v>82</v>
      </c>
      <c r="K12" s="4">
        <v>88</v>
      </c>
      <c r="L12" s="4">
        <v>0</v>
      </c>
      <c r="M12" s="3">
        <v>80</v>
      </c>
      <c r="N12" s="4">
        <v>0</v>
      </c>
      <c r="O12" s="4">
        <v>0</v>
      </c>
      <c r="P12" s="4">
        <v>0</v>
      </c>
      <c r="Q12" s="10">
        <f t="shared" si="0"/>
        <v>50</v>
      </c>
      <c r="T12">
        <f>AVERAGE(L9:L20)</f>
        <v>58.666666666666664</v>
      </c>
    </row>
    <row r="13" spans="2:23" ht="15.75" x14ac:dyDescent="0.25">
      <c r="B13" s="6">
        <f t="shared" si="1"/>
        <v>5</v>
      </c>
      <c r="C13" t="s">
        <v>27</v>
      </c>
      <c r="D13" s="26" t="s">
        <v>39</v>
      </c>
      <c r="E13" s="27" t="s">
        <v>39</v>
      </c>
      <c r="F13" s="27" t="s">
        <v>39</v>
      </c>
      <c r="G13" s="27" t="s">
        <v>39</v>
      </c>
      <c r="H13" s="27" t="s">
        <v>39</v>
      </c>
      <c r="I13" s="28" t="s">
        <v>39</v>
      </c>
      <c r="J13" s="4">
        <v>94</v>
      </c>
      <c r="K13" s="4">
        <v>100</v>
      </c>
      <c r="L13" s="4">
        <v>100</v>
      </c>
      <c r="M13" s="3">
        <v>100</v>
      </c>
      <c r="N13" s="4">
        <v>0</v>
      </c>
      <c r="O13" s="4">
        <v>0</v>
      </c>
      <c r="P13" s="4">
        <v>0</v>
      </c>
      <c r="Q13" s="10">
        <f t="shared" si="0"/>
        <v>78.8</v>
      </c>
    </row>
    <row r="14" spans="2:23" ht="15.75" x14ac:dyDescent="0.25">
      <c r="B14" s="6">
        <f t="shared" si="1"/>
        <v>6</v>
      </c>
      <c r="C14" t="s">
        <v>28</v>
      </c>
      <c r="D14" s="26" t="s">
        <v>40</v>
      </c>
      <c r="E14" s="27" t="s">
        <v>40</v>
      </c>
      <c r="F14" s="27" t="s">
        <v>40</v>
      </c>
      <c r="G14" s="27" t="s">
        <v>40</v>
      </c>
      <c r="H14" s="27" t="s">
        <v>40</v>
      </c>
      <c r="I14" s="28" t="s">
        <v>40</v>
      </c>
      <c r="J14" s="4">
        <v>100</v>
      </c>
      <c r="K14" s="4">
        <v>100</v>
      </c>
      <c r="L14" s="4">
        <v>100</v>
      </c>
      <c r="M14" s="3">
        <v>100</v>
      </c>
      <c r="N14" s="4">
        <v>0</v>
      </c>
      <c r="O14" s="4">
        <v>0</v>
      </c>
      <c r="P14" s="4">
        <v>0</v>
      </c>
      <c r="Q14" s="10">
        <f t="shared" si="0"/>
        <v>80</v>
      </c>
    </row>
    <row r="15" spans="2:23" ht="15.75" x14ac:dyDescent="0.25">
      <c r="B15" s="6">
        <f t="shared" si="1"/>
        <v>7</v>
      </c>
      <c r="C15" t="s">
        <v>29</v>
      </c>
      <c r="D15" s="26" t="s">
        <v>41</v>
      </c>
      <c r="E15" s="27" t="s">
        <v>41</v>
      </c>
      <c r="F15" s="27" t="s">
        <v>41</v>
      </c>
      <c r="G15" s="27" t="s">
        <v>41</v>
      </c>
      <c r="H15" s="27" t="s">
        <v>41</v>
      </c>
      <c r="I15" s="28" t="s">
        <v>41</v>
      </c>
      <c r="J15" s="4">
        <v>100</v>
      </c>
      <c r="K15" s="4">
        <v>100</v>
      </c>
      <c r="L15" s="4">
        <v>100</v>
      </c>
      <c r="M15" s="3">
        <v>100</v>
      </c>
      <c r="N15" s="4">
        <v>0</v>
      </c>
      <c r="O15" s="4">
        <v>0</v>
      </c>
      <c r="P15" s="4">
        <v>0</v>
      </c>
      <c r="Q15" s="10">
        <f t="shared" si="0"/>
        <v>80</v>
      </c>
    </row>
    <row r="16" spans="2:23" ht="15.75" x14ac:dyDescent="0.25">
      <c r="B16" s="6">
        <f t="shared" si="1"/>
        <v>8</v>
      </c>
      <c r="C16" t="s">
        <v>30</v>
      </c>
      <c r="D16" s="26" t="s">
        <v>42</v>
      </c>
      <c r="E16" s="27" t="s">
        <v>42</v>
      </c>
      <c r="F16" s="27" t="s">
        <v>42</v>
      </c>
      <c r="G16" s="27" t="s">
        <v>42</v>
      </c>
      <c r="H16" s="27" t="s">
        <v>42</v>
      </c>
      <c r="I16" s="28" t="s">
        <v>42</v>
      </c>
      <c r="J16" s="4">
        <v>94</v>
      </c>
      <c r="K16" s="4">
        <v>100</v>
      </c>
      <c r="L16" s="4">
        <v>100</v>
      </c>
      <c r="M16" s="3">
        <v>100</v>
      </c>
      <c r="N16" s="4">
        <v>0</v>
      </c>
      <c r="O16" s="4">
        <v>0</v>
      </c>
      <c r="P16" s="4">
        <v>0</v>
      </c>
      <c r="Q16" s="10">
        <f t="shared" si="0"/>
        <v>78.8</v>
      </c>
    </row>
    <row r="17" spans="2:17" ht="15.75" x14ac:dyDescent="0.25">
      <c r="B17" s="6">
        <f t="shared" si="1"/>
        <v>9</v>
      </c>
      <c r="C17" t="s">
        <v>31</v>
      </c>
      <c r="D17" s="26" t="s">
        <v>43</v>
      </c>
      <c r="E17" s="27" t="s">
        <v>43</v>
      </c>
      <c r="F17" s="27" t="s">
        <v>43</v>
      </c>
      <c r="G17" s="27" t="s">
        <v>43</v>
      </c>
      <c r="H17" s="27" t="s">
        <v>43</v>
      </c>
      <c r="I17" s="28" t="s">
        <v>43</v>
      </c>
      <c r="J17" s="4">
        <v>94</v>
      </c>
      <c r="K17" s="4">
        <v>88</v>
      </c>
      <c r="L17" s="4">
        <v>70</v>
      </c>
      <c r="M17" s="3">
        <v>80</v>
      </c>
      <c r="N17" s="4">
        <v>0</v>
      </c>
      <c r="O17" s="4">
        <v>0</v>
      </c>
      <c r="P17" s="4">
        <v>0</v>
      </c>
      <c r="Q17" s="10">
        <f t="shared" si="0"/>
        <v>66.400000000000006</v>
      </c>
    </row>
    <row r="18" spans="2:17" ht="15.75" x14ac:dyDescent="0.25">
      <c r="B18" s="6">
        <f t="shared" si="1"/>
        <v>10</v>
      </c>
      <c r="C18" t="s">
        <v>32</v>
      </c>
      <c r="D18" s="26" t="s">
        <v>44</v>
      </c>
      <c r="E18" s="27" t="s">
        <v>44</v>
      </c>
      <c r="F18" s="27" t="s">
        <v>44</v>
      </c>
      <c r="G18" s="27" t="s">
        <v>44</v>
      </c>
      <c r="H18" s="27" t="s">
        <v>44</v>
      </c>
      <c r="I18" s="28" t="s">
        <v>44</v>
      </c>
      <c r="J18" s="4">
        <v>88</v>
      </c>
      <c r="K18" s="4">
        <v>80</v>
      </c>
      <c r="L18" s="4">
        <v>70</v>
      </c>
      <c r="M18" s="3">
        <v>85</v>
      </c>
      <c r="N18" s="4">
        <v>0</v>
      </c>
      <c r="O18" s="4">
        <v>0</v>
      </c>
      <c r="P18" s="4">
        <v>0</v>
      </c>
      <c r="Q18" s="10">
        <f t="shared" si="0"/>
        <v>64.599999999999994</v>
      </c>
    </row>
    <row r="19" spans="2:17" ht="15.75" x14ac:dyDescent="0.25">
      <c r="B19" s="6">
        <f t="shared" si="1"/>
        <v>11</v>
      </c>
      <c r="C19" t="s">
        <v>33</v>
      </c>
      <c r="D19" s="26" t="s">
        <v>45</v>
      </c>
      <c r="E19" s="27" t="s">
        <v>45</v>
      </c>
      <c r="F19" s="27" t="s">
        <v>45</v>
      </c>
      <c r="G19" s="27" t="s">
        <v>45</v>
      </c>
      <c r="H19" s="27" t="s">
        <v>45</v>
      </c>
      <c r="I19" s="28" t="s">
        <v>45</v>
      </c>
      <c r="J19" s="4">
        <v>100</v>
      </c>
      <c r="K19" s="4">
        <v>90</v>
      </c>
      <c r="L19" s="4">
        <v>94</v>
      </c>
      <c r="M19" s="3">
        <v>100</v>
      </c>
      <c r="N19" s="4">
        <v>0</v>
      </c>
      <c r="O19" s="4">
        <v>0</v>
      </c>
      <c r="P19" s="4">
        <v>0</v>
      </c>
      <c r="Q19" s="10">
        <f t="shared" si="0"/>
        <v>76.8</v>
      </c>
    </row>
    <row r="20" spans="2:17" ht="15.75" x14ac:dyDescent="0.25">
      <c r="B20" s="6">
        <f t="shared" si="1"/>
        <v>12</v>
      </c>
      <c r="C20" t="s">
        <v>34</v>
      </c>
      <c r="D20" s="26" t="s">
        <v>46</v>
      </c>
      <c r="E20" s="27" t="s">
        <v>46</v>
      </c>
      <c r="F20" s="27" t="s">
        <v>46</v>
      </c>
      <c r="G20" s="27" t="s">
        <v>46</v>
      </c>
      <c r="H20" s="27" t="s">
        <v>46</v>
      </c>
      <c r="I20" s="28" t="s">
        <v>46</v>
      </c>
      <c r="J20" s="4">
        <v>94</v>
      </c>
      <c r="K20" s="4">
        <v>78</v>
      </c>
      <c r="L20" s="4">
        <v>70</v>
      </c>
      <c r="M20" s="3">
        <v>0</v>
      </c>
      <c r="N20" s="4">
        <v>0</v>
      </c>
      <c r="O20" s="4">
        <v>0</v>
      </c>
      <c r="P20" s="4">
        <v>0</v>
      </c>
      <c r="Q20" s="10">
        <f t="shared" si="0"/>
        <v>48.4</v>
      </c>
    </row>
    <row r="21" spans="2:17" ht="15.75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4"/>
      <c r="K21" s="4"/>
      <c r="L21" s="4"/>
      <c r="M21" s="4"/>
      <c r="N21" s="4"/>
      <c r="O21" s="4"/>
      <c r="P21" s="4"/>
      <c r="Q21" s="10">
        <f t="shared" ref="Q10:Q48" si="2">SUM(J21:P21)/7</f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11</v>
      </c>
      <c r="K54" s="11">
        <f t="shared" ref="K54:P54" si="4">COUNTIF(K9:K53,"&gt;=70")</f>
        <v>11</v>
      </c>
      <c r="L54" s="11">
        <f t="shared" si="4"/>
        <v>8</v>
      </c>
      <c r="M54" s="11">
        <f t="shared" si="4"/>
        <v>10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5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4</v>
      </c>
      <c r="M55" s="12">
        <f t="shared" si="6"/>
        <v>2</v>
      </c>
      <c r="N55" s="12">
        <f t="shared" si="6"/>
        <v>12</v>
      </c>
      <c r="O55" s="12">
        <f t="shared" si="6"/>
        <v>12</v>
      </c>
      <c r="P55" s="12">
        <f t="shared" si="6"/>
        <v>12</v>
      </c>
      <c r="Q55" s="12">
        <f t="shared" si="6"/>
        <v>40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12</v>
      </c>
      <c r="K56" s="12">
        <f t="shared" ref="K56:Q56" si="7">COUNT(K9:K53)</f>
        <v>12</v>
      </c>
      <c r="L56" s="12">
        <f t="shared" si="7"/>
        <v>12</v>
      </c>
      <c r="M56" s="12">
        <f t="shared" si="7"/>
        <v>12</v>
      </c>
      <c r="N56" s="12">
        <f t="shared" si="7"/>
        <v>12</v>
      </c>
      <c r="O56" s="12">
        <f t="shared" si="7"/>
        <v>12</v>
      </c>
      <c r="P56" s="12">
        <f t="shared" si="7"/>
        <v>12</v>
      </c>
      <c r="Q56" s="12">
        <f t="shared" si="7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0.91666666666666663</v>
      </c>
      <c r="K57" s="14">
        <f t="shared" ref="K57:Q57" si="8">K54/K56</f>
        <v>0.91666666666666663</v>
      </c>
      <c r="L57" s="14">
        <f t="shared" si="8"/>
        <v>0.66666666666666663</v>
      </c>
      <c r="M57" s="14">
        <f t="shared" si="8"/>
        <v>0.83333333333333337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0.1111111111111111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8.3333333333333329E-2</v>
      </c>
      <c r="K58" s="13">
        <f t="shared" ref="K58:Q58" si="9">K55/K56</f>
        <v>8.3333333333333329E-2</v>
      </c>
      <c r="L58" s="14">
        <f t="shared" si="9"/>
        <v>0.33333333333333331</v>
      </c>
      <c r="M58" s="14">
        <f t="shared" si="9"/>
        <v>0.16666666666666666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0.88888888888888884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2"/>
  <sheetViews>
    <sheetView topLeftCell="A3" zoomScale="70" zoomScaleNormal="70" workbookViewId="0">
      <selection activeCell="Q9" sqref="Q9:Q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3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2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3" x14ac:dyDescent="0.25">
      <c r="C4" t="s">
        <v>0</v>
      </c>
      <c r="D4" s="36" t="s">
        <v>51</v>
      </c>
      <c r="E4" s="36"/>
      <c r="F4" s="36"/>
      <c r="G4" s="36"/>
      <c r="I4" t="s">
        <v>1</v>
      </c>
      <c r="J4" s="23" t="s">
        <v>52</v>
      </c>
      <c r="K4" s="23"/>
      <c r="M4" t="s">
        <v>2</v>
      </c>
      <c r="N4" s="24">
        <v>45008</v>
      </c>
      <c r="O4" s="24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3" ht="15.75" x14ac:dyDescent="0.25">
      <c r="B9" s="6">
        <v>1</v>
      </c>
      <c r="C9" t="s">
        <v>54</v>
      </c>
      <c r="D9" s="26" t="s">
        <v>69</v>
      </c>
      <c r="E9" s="27" t="s">
        <v>69</v>
      </c>
      <c r="F9" s="27" t="s">
        <v>69</v>
      </c>
      <c r="G9" s="27" t="s">
        <v>69</v>
      </c>
      <c r="H9" s="27" t="s">
        <v>69</v>
      </c>
      <c r="I9" s="28" t="s">
        <v>69</v>
      </c>
      <c r="J9" s="4">
        <v>94</v>
      </c>
      <c r="K9" s="4">
        <v>100</v>
      </c>
      <c r="L9" s="3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58.8</v>
      </c>
    </row>
    <row r="10" spans="2:23" ht="15.75" x14ac:dyDescent="0.25">
      <c r="B10" s="6">
        <f>B9+1</f>
        <v>2</v>
      </c>
      <c r="C10" t="s">
        <v>55</v>
      </c>
      <c r="D10" s="26" t="s">
        <v>70</v>
      </c>
      <c r="E10" s="27" t="s">
        <v>70</v>
      </c>
      <c r="F10" s="27" t="s">
        <v>70</v>
      </c>
      <c r="G10" s="27" t="s">
        <v>70</v>
      </c>
      <c r="H10" s="27" t="s">
        <v>70</v>
      </c>
      <c r="I10" s="28" t="s">
        <v>70</v>
      </c>
      <c r="J10" s="4">
        <v>70</v>
      </c>
      <c r="K10" s="4">
        <v>0</v>
      </c>
      <c r="L10" s="3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SUM(J10:P10)/5</f>
        <v>28</v>
      </c>
      <c r="T10">
        <f>AVERAGE(K9:K29)</f>
        <v>69.523809523809518</v>
      </c>
      <c r="V10">
        <v>21</v>
      </c>
      <c r="W10">
        <v>100</v>
      </c>
    </row>
    <row r="11" spans="2:23" ht="15.75" x14ac:dyDescent="0.25">
      <c r="B11" s="6">
        <f t="shared" ref="B11:B53" si="1">B10+1</f>
        <v>3</v>
      </c>
      <c r="C11" t="s">
        <v>56</v>
      </c>
      <c r="D11" s="26" t="s">
        <v>71</v>
      </c>
      <c r="E11" s="27" t="s">
        <v>71</v>
      </c>
      <c r="F11" s="27" t="s">
        <v>71</v>
      </c>
      <c r="G11" s="27" t="s">
        <v>71</v>
      </c>
      <c r="H11" s="27" t="s">
        <v>71</v>
      </c>
      <c r="I11" s="28" t="s">
        <v>71</v>
      </c>
      <c r="J11" s="4">
        <v>88</v>
      </c>
      <c r="K11" s="4">
        <v>90</v>
      </c>
      <c r="L11" s="3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35.6</v>
      </c>
      <c r="V11">
        <v>16</v>
      </c>
      <c r="W11">
        <f>W10*V11/V10</f>
        <v>76.19047619047619</v>
      </c>
    </row>
    <row r="12" spans="2:23" ht="15.75" x14ac:dyDescent="0.25">
      <c r="B12" s="6">
        <f t="shared" si="1"/>
        <v>4</v>
      </c>
      <c r="C12" t="s">
        <v>57</v>
      </c>
      <c r="D12" s="26" t="s">
        <v>72</v>
      </c>
      <c r="E12" s="27" t="s">
        <v>72</v>
      </c>
      <c r="F12" s="27" t="s">
        <v>72</v>
      </c>
      <c r="G12" s="27" t="s">
        <v>72</v>
      </c>
      <c r="H12" s="27" t="s">
        <v>72</v>
      </c>
      <c r="I12" s="28" t="s">
        <v>72</v>
      </c>
      <c r="J12" s="4">
        <v>82</v>
      </c>
      <c r="K12" s="4">
        <v>100</v>
      </c>
      <c r="L12" s="3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56.4</v>
      </c>
    </row>
    <row r="13" spans="2:23" ht="15.75" x14ac:dyDescent="0.25">
      <c r="B13" s="6">
        <f t="shared" si="1"/>
        <v>5</v>
      </c>
      <c r="C13" t="s">
        <v>58</v>
      </c>
      <c r="D13" s="26" t="s">
        <v>36</v>
      </c>
      <c r="E13" s="27" t="s">
        <v>36</v>
      </c>
      <c r="F13" s="27" t="s">
        <v>36</v>
      </c>
      <c r="G13" s="27" t="s">
        <v>36</v>
      </c>
      <c r="H13" s="27" t="s">
        <v>36</v>
      </c>
      <c r="I13" s="28" t="s">
        <v>36</v>
      </c>
      <c r="J13" s="4">
        <v>94</v>
      </c>
      <c r="K13" s="4">
        <v>0</v>
      </c>
      <c r="L13" s="3">
        <v>92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37.200000000000003</v>
      </c>
    </row>
    <row r="14" spans="2:23" ht="15.75" x14ac:dyDescent="0.25">
      <c r="B14" s="6">
        <f t="shared" si="1"/>
        <v>6</v>
      </c>
      <c r="C14" t="s">
        <v>59</v>
      </c>
      <c r="D14" s="26" t="s">
        <v>37</v>
      </c>
      <c r="E14" s="27" t="s">
        <v>37</v>
      </c>
      <c r="F14" s="27" t="s">
        <v>37</v>
      </c>
      <c r="G14" s="27" t="s">
        <v>37</v>
      </c>
      <c r="H14" s="27" t="s">
        <v>37</v>
      </c>
      <c r="I14" s="28" t="s">
        <v>37</v>
      </c>
      <c r="J14" s="4">
        <v>70</v>
      </c>
      <c r="K14" s="4">
        <v>85</v>
      </c>
      <c r="L14" s="3">
        <v>94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49.8</v>
      </c>
    </row>
    <row r="15" spans="2:23" ht="15.75" x14ac:dyDescent="0.25">
      <c r="B15" s="6">
        <f t="shared" si="1"/>
        <v>7</v>
      </c>
      <c r="C15" t="s">
        <v>60</v>
      </c>
      <c r="D15" s="26" t="s">
        <v>73</v>
      </c>
      <c r="E15" s="27" t="s">
        <v>73</v>
      </c>
      <c r="F15" s="27" t="s">
        <v>73</v>
      </c>
      <c r="G15" s="27" t="s">
        <v>73</v>
      </c>
      <c r="H15" s="27" t="s">
        <v>73</v>
      </c>
      <c r="I15" s="28" t="s">
        <v>73</v>
      </c>
      <c r="J15" s="4">
        <v>82</v>
      </c>
      <c r="K15" s="4">
        <v>0</v>
      </c>
      <c r="L15" s="3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16.399999999999999</v>
      </c>
    </row>
    <row r="16" spans="2:23" ht="15.75" x14ac:dyDescent="0.25">
      <c r="B16" s="6">
        <f t="shared" si="1"/>
        <v>8</v>
      </c>
      <c r="C16" t="s">
        <v>61</v>
      </c>
      <c r="D16" s="26" t="s">
        <v>74</v>
      </c>
      <c r="E16" s="27" t="s">
        <v>74</v>
      </c>
      <c r="F16" s="27" t="s">
        <v>74</v>
      </c>
      <c r="G16" s="27" t="s">
        <v>74</v>
      </c>
      <c r="H16" s="27" t="s">
        <v>74</v>
      </c>
      <c r="I16" s="28" t="s">
        <v>74</v>
      </c>
      <c r="J16" s="4">
        <v>82</v>
      </c>
      <c r="K16" s="4">
        <v>95</v>
      </c>
      <c r="L16" s="3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55.4</v>
      </c>
    </row>
    <row r="17" spans="2:17" ht="15.75" x14ac:dyDescent="0.25">
      <c r="B17" s="6">
        <f t="shared" si="1"/>
        <v>9</v>
      </c>
      <c r="C17" t="s">
        <v>62</v>
      </c>
      <c r="D17" s="26" t="s">
        <v>75</v>
      </c>
      <c r="E17" s="27" t="s">
        <v>75</v>
      </c>
      <c r="F17" s="27" t="s">
        <v>75</v>
      </c>
      <c r="G17" s="27" t="s">
        <v>75</v>
      </c>
      <c r="H17" s="27" t="s">
        <v>75</v>
      </c>
      <c r="I17" s="28" t="s">
        <v>75</v>
      </c>
      <c r="J17" s="4">
        <v>89</v>
      </c>
      <c r="K17" s="4">
        <v>100</v>
      </c>
      <c r="L17" s="3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57.8</v>
      </c>
    </row>
    <row r="18" spans="2:17" ht="15.75" x14ac:dyDescent="0.25">
      <c r="B18" s="6">
        <f t="shared" si="1"/>
        <v>10</v>
      </c>
      <c r="C18" t="s">
        <v>63</v>
      </c>
      <c r="D18" s="26" t="s">
        <v>38</v>
      </c>
      <c r="E18" s="27" t="s">
        <v>38</v>
      </c>
      <c r="F18" s="27" t="s">
        <v>38</v>
      </c>
      <c r="G18" s="27" t="s">
        <v>38</v>
      </c>
      <c r="H18" s="27" t="s">
        <v>38</v>
      </c>
      <c r="I18" s="28" t="s">
        <v>38</v>
      </c>
      <c r="J18" s="4">
        <v>94</v>
      </c>
      <c r="K18" s="4">
        <v>70</v>
      </c>
      <c r="L18" s="3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51.8</v>
      </c>
    </row>
    <row r="19" spans="2:17" ht="15.75" x14ac:dyDescent="0.25">
      <c r="B19" s="6">
        <f t="shared" si="1"/>
        <v>11</v>
      </c>
      <c r="C19" t="s">
        <v>64</v>
      </c>
      <c r="D19" s="26" t="s">
        <v>76</v>
      </c>
      <c r="E19" s="27" t="s">
        <v>76</v>
      </c>
      <c r="F19" s="27" t="s">
        <v>76</v>
      </c>
      <c r="G19" s="27" t="s">
        <v>76</v>
      </c>
      <c r="H19" s="27" t="s">
        <v>76</v>
      </c>
      <c r="I19" s="28" t="s">
        <v>76</v>
      </c>
      <c r="J19" s="4">
        <v>94</v>
      </c>
      <c r="K19" s="4">
        <v>100</v>
      </c>
      <c r="L19" s="3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58.8</v>
      </c>
    </row>
    <row r="20" spans="2:17" ht="15.75" x14ac:dyDescent="0.25">
      <c r="B20" s="6">
        <f t="shared" si="1"/>
        <v>12</v>
      </c>
      <c r="C20" t="s">
        <v>65</v>
      </c>
      <c r="D20" s="26" t="s">
        <v>77</v>
      </c>
      <c r="E20" s="27" t="s">
        <v>77</v>
      </c>
      <c r="F20" s="27" t="s">
        <v>77</v>
      </c>
      <c r="G20" s="27" t="s">
        <v>77</v>
      </c>
      <c r="H20" s="27" t="s">
        <v>77</v>
      </c>
      <c r="I20" s="28" t="s">
        <v>77</v>
      </c>
      <c r="J20" s="4">
        <v>94</v>
      </c>
      <c r="K20" s="4">
        <v>100</v>
      </c>
      <c r="L20" s="3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58.8</v>
      </c>
    </row>
    <row r="21" spans="2:17" ht="15.75" x14ac:dyDescent="0.25">
      <c r="B21" s="6">
        <f t="shared" si="1"/>
        <v>13</v>
      </c>
      <c r="C21" t="s">
        <v>28</v>
      </c>
      <c r="D21" s="26" t="s">
        <v>78</v>
      </c>
      <c r="E21" s="27" t="s">
        <v>78</v>
      </c>
      <c r="F21" s="27" t="s">
        <v>78</v>
      </c>
      <c r="G21" s="27" t="s">
        <v>78</v>
      </c>
      <c r="H21" s="27" t="s">
        <v>78</v>
      </c>
      <c r="I21" s="28" t="s">
        <v>78</v>
      </c>
      <c r="J21" s="4">
        <v>82</v>
      </c>
      <c r="K21" s="4">
        <v>90</v>
      </c>
      <c r="L21" s="3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54.4</v>
      </c>
    </row>
    <row r="22" spans="2:17" ht="15.75" x14ac:dyDescent="0.25">
      <c r="B22" s="6">
        <f t="shared" si="1"/>
        <v>14</v>
      </c>
      <c r="C22" t="s">
        <v>29</v>
      </c>
      <c r="D22" s="26" t="s">
        <v>41</v>
      </c>
      <c r="E22" s="27" t="s">
        <v>41</v>
      </c>
      <c r="F22" s="27" t="s">
        <v>41</v>
      </c>
      <c r="G22" s="27" t="s">
        <v>41</v>
      </c>
      <c r="H22" s="27" t="s">
        <v>41</v>
      </c>
      <c r="I22" s="28" t="s">
        <v>41</v>
      </c>
      <c r="J22" s="4">
        <v>94</v>
      </c>
      <c r="K22" s="4">
        <v>100</v>
      </c>
      <c r="L22" s="3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58.8</v>
      </c>
    </row>
    <row r="23" spans="2:17" ht="15.75" x14ac:dyDescent="0.25">
      <c r="B23" s="6">
        <f t="shared" si="1"/>
        <v>15</v>
      </c>
      <c r="C23" t="s">
        <v>31</v>
      </c>
      <c r="D23" s="26" t="s">
        <v>43</v>
      </c>
      <c r="E23" s="27" t="s">
        <v>43</v>
      </c>
      <c r="F23" s="27" t="s">
        <v>43</v>
      </c>
      <c r="G23" s="27" t="s">
        <v>43</v>
      </c>
      <c r="H23" s="27" t="s">
        <v>43</v>
      </c>
      <c r="I23" s="28" t="s">
        <v>43</v>
      </c>
      <c r="J23" s="4">
        <v>88</v>
      </c>
      <c r="K23" s="4">
        <v>80</v>
      </c>
      <c r="L23" s="3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33.6</v>
      </c>
    </row>
    <row r="24" spans="2:17" ht="15.75" x14ac:dyDescent="0.25">
      <c r="B24" s="6">
        <f t="shared" si="1"/>
        <v>16</v>
      </c>
      <c r="C24" t="s">
        <v>32</v>
      </c>
      <c r="D24" s="26" t="s">
        <v>79</v>
      </c>
      <c r="E24" s="27" t="s">
        <v>79</v>
      </c>
      <c r="F24" s="27" t="s">
        <v>79</v>
      </c>
      <c r="G24" s="27" t="s">
        <v>79</v>
      </c>
      <c r="H24" s="27" t="s">
        <v>79</v>
      </c>
      <c r="I24" s="28" t="s">
        <v>79</v>
      </c>
      <c r="J24" s="4">
        <v>82</v>
      </c>
      <c r="K24" s="4">
        <v>0</v>
      </c>
      <c r="L24" s="3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16.399999999999999</v>
      </c>
    </row>
    <row r="25" spans="2:17" ht="15.75" x14ac:dyDescent="0.25">
      <c r="B25" s="6">
        <f t="shared" si="1"/>
        <v>17</v>
      </c>
      <c r="C25" t="s">
        <v>66</v>
      </c>
      <c r="D25" s="26" t="s">
        <v>80</v>
      </c>
      <c r="E25" s="27" t="s">
        <v>80</v>
      </c>
      <c r="F25" s="27" t="s">
        <v>80</v>
      </c>
      <c r="G25" s="27" t="s">
        <v>80</v>
      </c>
      <c r="H25" s="27" t="s">
        <v>80</v>
      </c>
      <c r="I25" s="28" t="s">
        <v>80</v>
      </c>
      <c r="J25" s="4">
        <v>94</v>
      </c>
      <c r="K25" s="4">
        <v>100</v>
      </c>
      <c r="L25" s="3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58.8</v>
      </c>
    </row>
    <row r="26" spans="2:17" ht="15.75" x14ac:dyDescent="0.25">
      <c r="B26" s="6">
        <f t="shared" si="1"/>
        <v>18</v>
      </c>
      <c r="C26" t="s">
        <v>33</v>
      </c>
      <c r="D26" s="26" t="s">
        <v>45</v>
      </c>
      <c r="E26" s="27" t="s">
        <v>45</v>
      </c>
      <c r="F26" s="27" t="s">
        <v>45</v>
      </c>
      <c r="G26" s="27" t="s">
        <v>45</v>
      </c>
      <c r="H26" s="27" t="s">
        <v>45</v>
      </c>
      <c r="I26" s="28" t="s">
        <v>45</v>
      </c>
      <c r="J26" s="4">
        <v>94</v>
      </c>
      <c r="K26" s="4">
        <v>90</v>
      </c>
      <c r="L26" s="3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56.8</v>
      </c>
    </row>
    <row r="27" spans="2:17" ht="15.75" x14ac:dyDescent="0.25">
      <c r="B27" s="6">
        <f t="shared" si="1"/>
        <v>19</v>
      </c>
      <c r="C27" t="s">
        <v>67</v>
      </c>
      <c r="D27" s="26" t="s">
        <v>81</v>
      </c>
      <c r="E27" s="27" t="s">
        <v>81</v>
      </c>
      <c r="F27" s="27" t="s">
        <v>81</v>
      </c>
      <c r="G27" s="27" t="s">
        <v>81</v>
      </c>
      <c r="H27" s="27" t="s">
        <v>81</v>
      </c>
      <c r="I27" s="28" t="s">
        <v>81</v>
      </c>
      <c r="J27" s="4">
        <v>0</v>
      </c>
      <c r="K27" s="4">
        <v>0</v>
      </c>
      <c r="L27" s="3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t="s">
        <v>68</v>
      </c>
      <c r="D28" s="26" t="s">
        <v>82</v>
      </c>
      <c r="E28" s="27" t="s">
        <v>82</v>
      </c>
      <c r="F28" s="27" t="s">
        <v>82</v>
      </c>
      <c r="G28" s="27" t="s">
        <v>82</v>
      </c>
      <c r="H28" s="27" t="s">
        <v>82</v>
      </c>
      <c r="I28" s="28" t="s">
        <v>82</v>
      </c>
      <c r="J28" s="4">
        <v>82</v>
      </c>
      <c r="K28" s="4">
        <v>85</v>
      </c>
      <c r="L28" s="3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53.4</v>
      </c>
    </row>
    <row r="29" spans="2:17" ht="15.75" x14ac:dyDescent="0.25">
      <c r="B29" s="6">
        <f t="shared" si="1"/>
        <v>21</v>
      </c>
      <c r="C29" t="s">
        <v>34</v>
      </c>
      <c r="D29" s="26" t="s">
        <v>46</v>
      </c>
      <c r="E29" s="27" t="s">
        <v>46</v>
      </c>
      <c r="F29" s="27" t="s">
        <v>46</v>
      </c>
      <c r="G29" s="27" t="s">
        <v>46</v>
      </c>
      <c r="H29" s="27" t="s">
        <v>46</v>
      </c>
      <c r="I29" s="28" t="s">
        <v>46</v>
      </c>
      <c r="J29" s="4">
        <v>94</v>
      </c>
      <c r="K29" s="4">
        <v>75</v>
      </c>
      <c r="L29" s="3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33.799999999999997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ref="Q10:Q58" si="2">SUM(J30:P30)/7</f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20</v>
      </c>
      <c r="K54" s="11">
        <f t="shared" ref="K54:P54" si="3">COUNTIF(K9:K53,"&gt;=70")</f>
        <v>16</v>
      </c>
      <c r="L54" s="11">
        <f t="shared" si="3"/>
        <v>15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0">
        <f t="shared" si="2"/>
        <v>7.2857142857142856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4">COUNTIF(K9:K53,"&lt;70")</f>
        <v>5</v>
      </c>
      <c r="L55" s="12">
        <f t="shared" si="4"/>
        <v>6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0">
        <f t="shared" si="2"/>
        <v>13.714285714285714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0">
        <f t="shared" si="2"/>
        <v>21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0.95238095238095233</v>
      </c>
      <c r="K57" s="14">
        <f t="shared" ref="K57:Q57" si="6">K54/K56</f>
        <v>0.76190476190476186</v>
      </c>
      <c r="L57" s="14">
        <f t="shared" si="6"/>
        <v>0.7142857142857143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0">
        <f t="shared" si="2"/>
        <v>0.34693877551020408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4.7619047619047616E-2</v>
      </c>
      <c r="K58" s="13">
        <f t="shared" ref="K58:Q58" si="7">K55/K56</f>
        <v>0.23809523809523808</v>
      </c>
      <c r="L58" s="14">
        <f t="shared" si="7"/>
        <v>0.2857142857142857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0">
        <f t="shared" si="2"/>
        <v>0.65306122448979587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62"/>
  <sheetViews>
    <sheetView topLeftCell="A17" zoomScale="60" zoomScaleNormal="60" workbookViewId="0">
      <selection activeCell="K35" sqref="K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4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24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4" x14ac:dyDescent="0.25">
      <c r="C4" t="s">
        <v>0</v>
      </c>
      <c r="D4" s="36" t="s">
        <v>83</v>
      </c>
      <c r="E4" s="36"/>
      <c r="F4" s="36"/>
      <c r="G4" s="36"/>
      <c r="I4" t="s">
        <v>1</v>
      </c>
      <c r="J4" s="23" t="s">
        <v>84</v>
      </c>
      <c r="K4" s="23"/>
      <c r="M4" t="s">
        <v>2</v>
      </c>
      <c r="N4" s="24" t="s">
        <v>85</v>
      </c>
      <c r="O4" s="24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3" t="s">
        <v>86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5.75" x14ac:dyDescent="0.25">
      <c r="B9" s="6">
        <v>1</v>
      </c>
      <c r="C9" t="s">
        <v>87</v>
      </c>
      <c r="D9" s="22" t="s">
        <v>122</v>
      </c>
      <c r="E9" s="22" t="s">
        <v>122</v>
      </c>
      <c r="F9" s="22" t="s">
        <v>122</v>
      </c>
      <c r="G9" s="22" t="s">
        <v>122</v>
      </c>
      <c r="H9" s="22" t="s">
        <v>122</v>
      </c>
      <c r="I9" s="22" t="s">
        <v>122</v>
      </c>
      <c r="J9" s="4">
        <v>95</v>
      </c>
      <c r="K9" s="4">
        <v>100</v>
      </c>
      <c r="L9" s="3">
        <v>83</v>
      </c>
      <c r="M9" s="3">
        <v>100</v>
      </c>
      <c r="N9" s="3">
        <v>100</v>
      </c>
      <c r="O9" s="4">
        <v>0</v>
      </c>
      <c r="P9" s="4">
        <v>0</v>
      </c>
      <c r="Q9" s="10">
        <f>SUM(J9:P9)/5</f>
        <v>95.6</v>
      </c>
    </row>
    <row r="10" spans="2:24" ht="15.75" x14ac:dyDescent="0.25">
      <c r="B10" s="6">
        <f>B9+1</f>
        <v>2</v>
      </c>
      <c r="C10" t="s">
        <v>88</v>
      </c>
      <c r="D10" s="22" t="s">
        <v>123</v>
      </c>
      <c r="E10" s="22" t="s">
        <v>123</v>
      </c>
      <c r="F10" s="22" t="s">
        <v>123</v>
      </c>
      <c r="G10" s="22" t="s">
        <v>123</v>
      </c>
      <c r="H10" s="22" t="s">
        <v>123</v>
      </c>
      <c r="I10" s="22" t="s">
        <v>123</v>
      </c>
      <c r="J10" s="4">
        <v>95</v>
      </c>
      <c r="K10" s="4">
        <v>100</v>
      </c>
      <c r="L10" s="3">
        <v>100</v>
      </c>
      <c r="M10" s="3">
        <v>100</v>
      </c>
      <c r="N10" s="3">
        <v>100</v>
      </c>
      <c r="O10" s="4">
        <v>0</v>
      </c>
      <c r="P10" s="4">
        <v>0</v>
      </c>
      <c r="Q10" s="10">
        <f t="shared" ref="Q10:Q43" si="0">SUM(J10:P10)/5</f>
        <v>99</v>
      </c>
    </row>
    <row r="11" spans="2:24" ht="15.75" x14ac:dyDescent="0.25">
      <c r="B11" s="6">
        <f t="shared" ref="B11:B53" si="1">B10+1</f>
        <v>3</v>
      </c>
      <c r="C11" t="s">
        <v>89</v>
      </c>
      <c r="D11" s="22" t="s">
        <v>124</v>
      </c>
      <c r="E11" s="22" t="s">
        <v>124</v>
      </c>
      <c r="F11" s="22" t="s">
        <v>124</v>
      </c>
      <c r="G11" s="22" t="s">
        <v>124</v>
      </c>
      <c r="H11" s="22" t="s">
        <v>124</v>
      </c>
      <c r="I11" s="22" t="s">
        <v>124</v>
      </c>
      <c r="J11" s="4">
        <v>90</v>
      </c>
      <c r="K11" s="4">
        <v>100</v>
      </c>
      <c r="L11" s="3">
        <v>90</v>
      </c>
      <c r="M11" s="3">
        <v>100</v>
      </c>
      <c r="N11" s="3">
        <v>100</v>
      </c>
      <c r="O11" s="4">
        <v>0</v>
      </c>
      <c r="P11" s="4">
        <v>0</v>
      </c>
      <c r="Q11" s="10">
        <f t="shared" si="0"/>
        <v>96</v>
      </c>
    </row>
    <row r="12" spans="2:24" ht="15.75" x14ac:dyDescent="0.25">
      <c r="B12" s="6">
        <f t="shared" si="1"/>
        <v>4</v>
      </c>
      <c r="C12" t="s">
        <v>90</v>
      </c>
      <c r="D12" s="22" t="s">
        <v>125</v>
      </c>
      <c r="E12" s="22" t="s">
        <v>125</v>
      </c>
      <c r="F12" s="22" t="s">
        <v>125</v>
      </c>
      <c r="G12" s="22" t="s">
        <v>125</v>
      </c>
      <c r="H12" s="22" t="s">
        <v>125</v>
      </c>
      <c r="I12" s="22" t="s">
        <v>125</v>
      </c>
      <c r="J12" s="4">
        <v>85</v>
      </c>
      <c r="K12" s="4">
        <v>100</v>
      </c>
      <c r="L12" s="3">
        <v>90</v>
      </c>
      <c r="M12" s="3">
        <v>100</v>
      </c>
      <c r="N12" s="3">
        <v>100</v>
      </c>
      <c r="O12" s="4">
        <v>0</v>
      </c>
      <c r="P12" s="4">
        <v>0</v>
      </c>
      <c r="Q12" s="10">
        <f t="shared" si="0"/>
        <v>95</v>
      </c>
    </row>
    <row r="13" spans="2:24" ht="15.75" x14ac:dyDescent="0.25">
      <c r="B13" s="6">
        <f t="shared" si="1"/>
        <v>5</v>
      </c>
      <c r="C13" t="s">
        <v>91</v>
      </c>
      <c r="D13" s="22" t="s">
        <v>126</v>
      </c>
      <c r="E13" s="22" t="s">
        <v>126</v>
      </c>
      <c r="F13" s="22" t="s">
        <v>126</v>
      </c>
      <c r="G13" s="22" t="s">
        <v>126</v>
      </c>
      <c r="H13" s="22" t="s">
        <v>126</v>
      </c>
      <c r="I13" s="22" t="s">
        <v>126</v>
      </c>
      <c r="J13" s="4">
        <v>100</v>
      </c>
      <c r="K13" s="4">
        <v>100</v>
      </c>
      <c r="L13" s="3">
        <v>100</v>
      </c>
      <c r="M13" s="3">
        <v>100</v>
      </c>
      <c r="N13" s="3">
        <v>100</v>
      </c>
      <c r="O13" s="4">
        <v>0</v>
      </c>
      <c r="P13" s="4">
        <v>0</v>
      </c>
      <c r="Q13" s="10">
        <f t="shared" si="0"/>
        <v>100</v>
      </c>
      <c r="W13">
        <v>34</v>
      </c>
      <c r="X13">
        <v>100</v>
      </c>
    </row>
    <row r="14" spans="2:24" ht="15.75" x14ac:dyDescent="0.25">
      <c r="B14" s="6">
        <f t="shared" si="1"/>
        <v>6</v>
      </c>
      <c r="C14" t="s">
        <v>92</v>
      </c>
      <c r="D14" s="22" t="s">
        <v>127</v>
      </c>
      <c r="E14" s="22" t="s">
        <v>127</v>
      </c>
      <c r="F14" s="22" t="s">
        <v>127</v>
      </c>
      <c r="G14" s="22" t="s">
        <v>127</v>
      </c>
      <c r="H14" s="22" t="s">
        <v>127</v>
      </c>
      <c r="I14" s="22" t="s">
        <v>127</v>
      </c>
      <c r="J14" s="4">
        <v>100</v>
      </c>
      <c r="K14" s="4">
        <v>100</v>
      </c>
      <c r="L14" s="3">
        <v>95</v>
      </c>
      <c r="M14" s="3">
        <v>100</v>
      </c>
      <c r="N14" s="3">
        <v>100</v>
      </c>
      <c r="O14" s="4">
        <v>0</v>
      </c>
      <c r="P14" s="4">
        <v>0</v>
      </c>
      <c r="Q14" s="10">
        <f t="shared" si="0"/>
        <v>99</v>
      </c>
      <c r="W14">
        <v>33</v>
      </c>
      <c r="X14">
        <f>X13*W14/W13</f>
        <v>97.058823529411768</v>
      </c>
    </row>
    <row r="15" spans="2:24" ht="15.75" x14ac:dyDescent="0.25">
      <c r="B15" s="6">
        <f t="shared" si="1"/>
        <v>7</v>
      </c>
      <c r="C15" t="s">
        <v>93</v>
      </c>
      <c r="D15" s="22" t="s">
        <v>128</v>
      </c>
      <c r="E15" s="22" t="s">
        <v>128</v>
      </c>
      <c r="F15" s="22" t="s">
        <v>128</v>
      </c>
      <c r="G15" s="22" t="s">
        <v>128</v>
      </c>
      <c r="H15" s="22" t="s">
        <v>128</v>
      </c>
      <c r="I15" s="22" t="s">
        <v>128</v>
      </c>
      <c r="J15" s="4">
        <v>85</v>
      </c>
      <c r="K15" s="4">
        <v>100</v>
      </c>
      <c r="L15" s="3">
        <v>90</v>
      </c>
      <c r="M15" s="3">
        <v>100</v>
      </c>
      <c r="N15" s="3">
        <v>100</v>
      </c>
      <c r="O15" s="4">
        <v>0</v>
      </c>
      <c r="P15" s="4">
        <v>0</v>
      </c>
      <c r="Q15" s="10">
        <f t="shared" si="0"/>
        <v>95</v>
      </c>
    </row>
    <row r="16" spans="2:24" ht="15.75" x14ac:dyDescent="0.25">
      <c r="B16" s="6">
        <f t="shared" si="1"/>
        <v>8</v>
      </c>
      <c r="C16" t="s">
        <v>94</v>
      </c>
      <c r="D16" s="22" t="s">
        <v>129</v>
      </c>
      <c r="E16" s="22" t="s">
        <v>129</v>
      </c>
      <c r="F16" s="22" t="s">
        <v>129</v>
      </c>
      <c r="G16" s="22" t="s">
        <v>129</v>
      </c>
      <c r="H16" s="22" t="s">
        <v>129</v>
      </c>
      <c r="I16" s="22" t="s">
        <v>129</v>
      </c>
      <c r="J16" s="4">
        <v>95</v>
      </c>
      <c r="K16" s="4">
        <v>100</v>
      </c>
      <c r="L16" s="3">
        <v>90</v>
      </c>
      <c r="M16" s="3">
        <v>100</v>
      </c>
      <c r="N16" s="3">
        <v>100</v>
      </c>
      <c r="O16" s="4">
        <v>0</v>
      </c>
      <c r="P16" s="4">
        <v>0</v>
      </c>
      <c r="Q16" s="10">
        <f t="shared" si="0"/>
        <v>97</v>
      </c>
    </row>
    <row r="17" spans="2:21" ht="15.75" x14ac:dyDescent="0.25">
      <c r="B17" s="6">
        <f t="shared" si="1"/>
        <v>9</v>
      </c>
      <c r="C17" t="s">
        <v>95</v>
      </c>
      <c r="D17" s="22" t="s">
        <v>130</v>
      </c>
      <c r="E17" s="22" t="s">
        <v>130</v>
      </c>
      <c r="F17" s="22" t="s">
        <v>130</v>
      </c>
      <c r="G17" s="22" t="s">
        <v>130</v>
      </c>
      <c r="H17" s="22" t="s">
        <v>130</v>
      </c>
      <c r="I17" s="22" t="s">
        <v>130</v>
      </c>
      <c r="J17" s="4">
        <v>95</v>
      </c>
      <c r="K17" s="4">
        <v>100</v>
      </c>
      <c r="L17" s="3">
        <v>90</v>
      </c>
      <c r="M17" s="3">
        <v>100</v>
      </c>
      <c r="N17" s="3">
        <v>100</v>
      </c>
      <c r="O17" s="4">
        <v>0</v>
      </c>
      <c r="P17" s="4">
        <v>0</v>
      </c>
      <c r="Q17" s="10">
        <f t="shared" si="0"/>
        <v>97</v>
      </c>
    </row>
    <row r="18" spans="2:21" ht="15.75" x14ac:dyDescent="0.25">
      <c r="B18" s="6">
        <f t="shared" si="1"/>
        <v>10</v>
      </c>
      <c r="C18" t="s">
        <v>96</v>
      </c>
      <c r="D18" s="22" t="s">
        <v>131</v>
      </c>
      <c r="E18" s="22" t="s">
        <v>131</v>
      </c>
      <c r="F18" s="22" t="s">
        <v>131</v>
      </c>
      <c r="G18" s="22" t="s">
        <v>131</v>
      </c>
      <c r="H18" s="22" t="s">
        <v>131</v>
      </c>
      <c r="I18" s="22" t="s">
        <v>131</v>
      </c>
      <c r="J18" s="4">
        <v>80</v>
      </c>
      <c r="K18" s="4">
        <v>100</v>
      </c>
      <c r="L18" s="3">
        <v>90</v>
      </c>
      <c r="M18" s="3">
        <v>100</v>
      </c>
      <c r="N18" s="3">
        <v>100</v>
      </c>
      <c r="O18" s="4">
        <v>0</v>
      </c>
      <c r="P18" s="4">
        <v>0</v>
      </c>
      <c r="Q18" s="10">
        <f t="shared" si="0"/>
        <v>94</v>
      </c>
    </row>
    <row r="19" spans="2:21" ht="15.75" x14ac:dyDescent="0.25">
      <c r="B19" s="6">
        <f t="shared" si="1"/>
        <v>11</v>
      </c>
      <c r="C19" t="s">
        <v>97</v>
      </c>
      <c r="D19" s="22" t="s">
        <v>132</v>
      </c>
      <c r="E19" s="22" t="s">
        <v>132</v>
      </c>
      <c r="F19" s="22" t="s">
        <v>132</v>
      </c>
      <c r="G19" s="22" t="s">
        <v>132</v>
      </c>
      <c r="H19" s="22" t="s">
        <v>132</v>
      </c>
      <c r="I19" s="22" t="s">
        <v>132</v>
      </c>
      <c r="J19" s="4">
        <v>98</v>
      </c>
      <c r="K19" s="4">
        <v>100</v>
      </c>
      <c r="L19" s="3">
        <v>90</v>
      </c>
      <c r="M19" s="3">
        <v>100</v>
      </c>
      <c r="N19" s="3">
        <v>100</v>
      </c>
      <c r="O19" s="4">
        <v>0</v>
      </c>
      <c r="P19" s="4">
        <v>0</v>
      </c>
      <c r="Q19" s="10">
        <f t="shared" si="0"/>
        <v>97.6</v>
      </c>
      <c r="U19">
        <f>AVERAGE(K9:K43)</f>
        <v>97.142857142857139</v>
      </c>
    </row>
    <row r="20" spans="2:21" ht="15.75" x14ac:dyDescent="0.25">
      <c r="B20" s="6">
        <f t="shared" si="1"/>
        <v>12</v>
      </c>
      <c r="C20" t="s">
        <v>98</v>
      </c>
      <c r="D20" s="22" t="s">
        <v>133</v>
      </c>
      <c r="E20" s="22" t="s">
        <v>133</v>
      </c>
      <c r="F20" s="22" t="s">
        <v>133</v>
      </c>
      <c r="G20" s="22" t="s">
        <v>133</v>
      </c>
      <c r="H20" s="22" t="s">
        <v>133</v>
      </c>
      <c r="I20" s="22" t="s">
        <v>133</v>
      </c>
      <c r="J20" s="4">
        <v>100</v>
      </c>
      <c r="K20" s="4">
        <v>100</v>
      </c>
      <c r="L20" s="3">
        <v>95</v>
      </c>
      <c r="M20" s="3">
        <v>100</v>
      </c>
      <c r="N20" s="3">
        <v>100</v>
      </c>
      <c r="O20" s="4">
        <v>0</v>
      </c>
      <c r="P20" s="4">
        <v>0</v>
      </c>
      <c r="Q20" s="10">
        <f t="shared" si="0"/>
        <v>99</v>
      </c>
    </row>
    <row r="21" spans="2:21" ht="15.75" x14ac:dyDescent="0.25">
      <c r="B21" s="6">
        <f t="shared" si="1"/>
        <v>13</v>
      </c>
      <c r="C21" t="s">
        <v>99</v>
      </c>
      <c r="D21" s="22" t="s">
        <v>134</v>
      </c>
      <c r="E21" s="22" t="s">
        <v>134</v>
      </c>
      <c r="F21" s="22" t="s">
        <v>134</v>
      </c>
      <c r="G21" s="22" t="s">
        <v>134</v>
      </c>
      <c r="H21" s="22" t="s">
        <v>134</v>
      </c>
      <c r="I21" s="22" t="s">
        <v>134</v>
      </c>
      <c r="J21" s="4">
        <v>95</v>
      </c>
      <c r="K21" s="4">
        <v>100</v>
      </c>
      <c r="L21" s="3">
        <v>100</v>
      </c>
      <c r="M21" s="3">
        <v>100</v>
      </c>
      <c r="N21" s="3">
        <v>100</v>
      </c>
      <c r="O21" s="4">
        <v>0</v>
      </c>
      <c r="P21" s="4">
        <v>0</v>
      </c>
      <c r="Q21" s="10">
        <f t="shared" si="0"/>
        <v>99</v>
      </c>
    </row>
    <row r="22" spans="2:21" ht="15.75" x14ac:dyDescent="0.25">
      <c r="B22" s="6">
        <f t="shared" si="1"/>
        <v>14</v>
      </c>
      <c r="C22" t="s">
        <v>100</v>
      </c>
      <c r="D22" s="22" t="s">
        <v>135</v>
      </c>
      <c r="E22" s="22" t="s">
        <v>135</v>
      </c>
      <c r="F22" s="22" t="s">
        <v>135</v>
      </c>
      <c r="G22" s="22" t="s">
        <v>135</v>
      </c>
      <c r="H22" s="22" t="s">
        <v>135</v>
      </c>
      <c r="I22" s="22" t="s">
        <v>135</v>
      </c>
      <c r="J22" s="4">
        <v>90</v>
      </c>
      <c r="K22" s="4">
        <v>100</v>
      </c>
      <c r="L22" s="3">
        <v>80</v>
      </c>
      <c r="M22" s="3">
        <v>100</v>
      </c>
      <c r="N22" s="3">
        <v>100</v>
      </c>
      <c r="O22" s="4">
        <v>0</v>
      </c>
      <c r="P22" s="4">
        <v>0</v>
      </c>
      <c r="Q22" s="10">
        <f t="shared" si="0"/>
        <v>94</v>
      </c>
    </row>
    <row r="23" spans="2:21" ht="15.75" x14ac:dyDescent="0.25">
      <c r="B23" s="6">
        <f t="shared" si="1"/>
        <v>15</v>
      </c>
      <c r="C23" t="s">
        <v>101</v>
      </c>
      <c r="D23" s="22" t="s">
        <v>136</v>
      </c>
      <c r="E23" s="22" t="s">
        <v>136</v>
      </c>
      <c r="F23" s="22" t="s">
        <v>136</v>
      </c>
      <c r="G23" s="22" t="s">
        <v>136</v>
      </c>
      <c r="H23" s="22" t="s">
        <v>136</v>
      </c>
      <c r="I23" s="22" t="s">
        <v>136</v>
      </c>
      <c r="J23" s="4">
        <v>100</v>
      </c>
      <c r="K23" s="4">
        <v>100</v>
      </c>
      <c r="L23" s="3">
        <v>100</v>
      </c>
      <c r="M23" s="3">
        <v>100</v>
      </c>
      <c r="N23" s="3">
        <v>100</v>
      </c>
      <c r="O23" s="4">
        <v>0</v>
      </c>
      <c r="P23" s="4">
        <v>0</v>
      </c>
      <c r="Q23" s="10">
        <f t="shared" si="0"/>
        <v>100</v>
      </c>
    </row>
    <row r="24" spans="2:21" ht="15.75" x14ac:dyDescent="0.25">
      <c r="B24" s="6">
        <f t="shared" si="1"/>
        <v>16</v>
      </c>
      <c r="C24" t="s">
        <v>102</v>
      </c>
      <c r="D24" s="22" t="s">
        <v>137</v>
      </c>
      <c r="E24" s="22" t="s">
        <v>137</v>
      </c>
      <c r="F24" s="22" t="s">
        <v>137</v>
      </c>
      <c r="G24" s="22" t="s">
        <v>137</v>
      </c>
      <c r="H24" s="22" t="s">
        <v>137</v>
      </c>
      <c r="I24" s="22" t="s">
        <v>137</v>
      </c>
      <c r="J24" s="4">
        <v>90</v>
      </c>
      <c r="K24" s="4">
        <v>100</v>
      </c>
      <c r="L24" s="3">
        <v>83</v>
      </c>
      <c r="M24" s="3">
        <v>100</v>
      </c>
      <c r="N24" s="3">
        <v>80</v>
      </c>
      <c r="O24" s="4">
        <v>0</v>
      </c>
      <c r="P24" s="4">
        <v>0</v>
      </c>
      <c r="Q24" s="10">
        <f t="shared" si="0"/>
        <v>90.6</v>
      </c>
    </row>
    <row r="25" spans="2:21" ht="15.75" x14ac:dyDescent="0.25">
      <c r="B25" s="6">
        <f t="shared" si="1"/>
        <v>17</v>
      </c>
      <c r="C25" t="s">
        <v>103</v>
      </c>
      <c r="D25" s="22" t="s">
        <v>138</v>
      </c>
      <c r="E25" s="22" t="s">
        <v>138</v>
      </c>
      <c r="F25" s="22" t="s">
        <v>138</v>
      </c>
      <c r="G25" s="22" t="s">
        <v>138</v>
      </c>
      <c r="H25" s="22" t="s">
        <v>138</v>
      </c>
      <c r="I25" s="22" t="s">
        <v>138</v>
      </c>
      <c r="J25" s="4">
        <v>100</v>
      </c>
      <c r="K25" s="4">
        <v>100</v>
      </c>
      <c r="L25" s="3">
        <v>100</v>
      </c>
      <c r="M25" s="3">
        <v>100</v>
      </c>
      <c r="N25" s="3">
        <v>100</v>
      </c>
      <c r="O25" s="4">
        <v>0</v>
      </c>
      <c r="P25" s="4">
        <v>0</v>
      </c>
      <c r="Q25" s="10">
        <f t="shared" si="0"/>
        <v>100</v>
      </c>
    </row>
    <row r="26" spans="2:21" ht="15.75" x14ac:dyDescent="0.25">
      <c r="B26" s="6">
        <f t="shared" si="1"/>
        <v>18</v>
      </c>
      <c r="C26" t="s">
        <v>104</v>
      </c>
      <c r="D26" s="22" t="s">
        <v>139</v>
      </c>
      <c r="E26" s="22" t="s">
        <v>139</v>
      </c>
      <c r="F26" s="22" t="s">
        <v>139</v>
      </c>
      <c r="G26" s="22" t="s">
        <v>139</v>
      </c>
      <c r="H26" s="22" t="s">
        <v>139</v>
      </c>
      <c r="I26" s="22" t="s">
        <v>139</v>
      </c>
      <c r="J26" s="4">
        <v>100</v>
      </c>
      <c r="K26" s="4">
        <v>100</v>
      </c>
      <c r="L26" s="3">
        <v>100</v>
      </c>
      <c r="M26" s="3">
        <v>100</v>
      </c>
      <c r="N26" s="3">
        <v>100</v>
      </c>
      <c r="O26" s="4">
        <v>0</v>
      </c>
      <c r="P26" s="4">
        <v>0</v>
      </c>
      <c r="Q26" s="10">
        <f t="shared" si="0"/>
        <v>100</v>
      </c>
    </row>
    <row r="27" spans="2:21" ht="15.75" x14ac:dyDescent="0.25">
      <c r="B27" s="6">
        <f t="shared" si="1"/>
        <v>19</v>
      </c>
      <c r="C27" t="s">
        <v>105</v>
      </c>
      <c r="D27" s="22" t="s">
        <v>140</v>
      </c>
      <c r="E27" s="22" t="s">
        <v>140</v>
      </c>
      <c r="F27" s="22" t="s">
        <v>140</v>
      </c>
      <c r="G27" s="22" t="s">
        <v>140</v>
      </c>
      <c r="H27" s="22" t="s">
        <v>140</v>
      </c>
      <c r="I27" s="22" t="s">
        <v>140</v>
      </c>
      <c r="J27" s="4">
        <v>100</v>
      </c>
      <c r="K27" s="4">
        <v>100</v>
      </c>
      <c r="L27" s="3">
        <v>100</v>
      </c>
      <c r="M27" s="3">
        <v>100</v>
      </c>
      <c r="N27" s="3">
        <v>100</v>
      </c>
      <c r="O27" s="4">
        <v>0</v>
      </c>
      <c r="P27" s="4">
        <v>0</v>
      </c>
      <c r="Q27" s="10">
        <f t="shared" si="0"/>
        <v>100</v>
      </c>
    </row>
    <row r="28" spans="2:21" ht="15.75" x14ac:dyDescent="0.25">
      <c r="B28" s="6">
        <f t="shared" si="1"/>
        <v>20</v>
      </c>
      <c r="C28" t="s">
        <v>106</v>
      </c>
      <c r="D28" s="22" t="s">
        <v>141</v>
      </c>
      <c r="E28" s="22" t="s">
        <v>141</v>
      </c>
      <c r="F28" s="22" t="s">
        <v>141</v>
      </c>
      <c r="G28" s="22" t="s">
        <v>141</v>
      </c>
      <c r="H28" s="22" t="s">
        <v>141</v>
      </c>
      <c r="I28" s="22" t="s">
        <v>141</v>
      </c>
      <c r="J28" s="4">
        <v>100</v>
      </c>
      <c r="K28" s="4">
        <v>100</v>
      </c>
      <c r="L28" s="3">
        <v>100</v>
      </c>
      <c r="M28" s="3">
        <v>100</v>
      </c>
      <c r="N28" s="3">
        <v>100</v>
      </c>
      <c r="O28" s="4">
        <v>0</v>
      </c>
      <c r="P28" s="4">
        <v>0</v>
      </c>
      <c r="Q28" s="10">
        <f t="shared" si="0"/>
        <v>100</v>
      </c>
    </row>
    <row r="29" spans="2:21" ht="15.75" x14ac:dyDescent="0.25">
      <c r="B29" s="6">
        <f t="shared" si="1"/>
        <v>21</v>
      </c>
      <c r="C29" t="s">
        <v>107</v>
      </c>
      <c r="D29" s="22" t="s">
        <v>142</v>
      </c>
      <c r="E29" s="22" t="s">
        <v>142</v>
      </c>
      <c r="F29" s="22" t="s">
        <v>142</v>
      </c>
      <c r="G29" s="22" t="s">
        <v>142</v>
      </c>
      <c r="H29" s="22" t="s">
        <v>142</v>
      </c>
      <c r="I29" s="22" t="s">
        <v>142</v>
      </c>
      <c r="J29" s="4">
        <v>98</v>
      </c>
      <c r="K29" s="4">
        <v>100</v>
      </c>
      <c r="L29" s="3">
        <v>100</v>
      </c>
      <c r="M29" s="3">
        <v>100</v>
      </c>
      <c r="N29" s="3">
        <v>100</v>
      </c>
      <c r="O29" s="4">
        <v>0</v>
      </c>
      <c r="P29" s="4">
        <v>0</v>
      </c>
      <c r="Q29" s="10">
        <f t="shared" si="0"/>
        <v>99.6</v>
      </c>
    </row>
    <row r="30" spans="2:21" ht="15.75" x14ac:dyDescent="0.25">
      <c r="B30" s="6">
        <f t="shared" si="1"/>
        <v>22</v>
      </c>
      <c r="C30" t="s">
        <v>108</v>
      </c>
      <c r="D30" s="22" t="s">
        <v>143</v>
      </c>
      <c r="E30" s="22" t="s">
        <v>143</v>
      </c>
      <c r="F30" s="22" t="s">
        <v>143</v>
      </c>
      <c r="G30" s="22" t="s">
        <v>143</v>
      </c>
      <c r="H30" s="22" t="s">
        <v>143</v>
      </c>
      <c r="I30" s="22" t="s">
        <v>143</v>
      </c>
      <c r="J30" s="4">
        <v>80</v>
      </c>
      <c r="K30" s="4">
        <v>100</v>
      </c>
      <c r="L30" s="3">
        <v>90</v>
      </c>
      <c r="M30" s="3">
        <v>100</v>
      </c>
      <c r="N30" s="3">
        <v>100</v>
      </c>
      <c r="O30" s="4">
        <v>0</v>
      </c>
      <c r="P30" s="4">
        <v>0</v>
      </c>
      <c r="Q30" s="10">
        <f t="shared" si="0"/>
        <v>94</v>
      </c>
    </row>
    <row r="31" spans="2:21" ht="15.75" x14ac:dyDescent="0.25">
      <c r="B31" s="6">
        <f t="shared" si="1"/>
        <v>23</v>
      </c>
      <c r="C31" t="s">
        <v>109</v>
      </c>
      <c r="D31" s="22" t="s">
        <v>144</v>
      </c>
      <c r="E31" s="22" t="s">
        <v>144</v>
      </c>
      <c r="F31" s="22" t="s">
        <v>144</v>
      </c>
      <c r="G31" s="22" t="s">
        <v>144</v>
      </c>
      <c r="H31" s="22" t="s">
        <v>144</v>
      </c>
      <c r="I31" s="22" t="s">
        <v>144</v>
      </c>
      <c r="J31" s="4">
        <v>100</v>
      </c>
      <c r="K31" s="4">
        <v>100</v>
      </c>
      <c r="L31" s="3">
        <v>93</v>
      </c>
      <c r="M31" s="3">
        <v>100</v>
      </c>
      <c r="N31" s="3">
        <v>100</v>
      </c>
      <c r="O31" s="4">
        <v>0</v>
      </c>
      <c r="P31" s="4">
        <v>0</v>
      </c>
      <c r="Q31" s="10">
        <f t="shared" si="0"/>
        <v>98.6</v>
      </c>
    </row>
    <row r="32" spans="2:21" ht="15.75" x14ac:dyDescent="0.25">
      <c r="B32" s="6">
        <f t="shared" si="1"/>
        <v>24</v>
      </c>
      <c r="C32" t="s">
        <v>110</v>
      </c>
      <c r="D32" s="22" t="s">
        <v>145</v>
      </c>
      <c r="E32" s="22" t="s">
        <v>145</v>
      </c>
      <c r="F32" s="22" t="s">
        <v>145</v>
      </c>
      <c r="G32" s="22" t="s">
        <v>145</v>
      </c>
      <c r="H32" s="22" t="s">
        <v>145</v>
      </c>
      <c r="I32" s="22" t="s">
        <v>145</v>
      </c>
      <c r="J32" s="4">
        <v>85</v>
      </c>
      <c r="K32" s="4">
        <v>100</v>
      </c>
      <c r="L32" s="3">
        <v>90</v>
      </c>
      <c r="M32" s="3">
        <v>100</v>
      </c>
      <c r="N32" s="3">
        <v>100</v>
      </c>
      <c r="O32" s="4">
        <v>0</v>
      </c>
      <c r="P32" s="4">
        <v>0</v>
      </c>
      <c r="Q32" s="10">
        <f t="shared" si="0"/>
        <v>95</v>
      </c>
    </row>
    <row r="33" spans="2:17" ht="15.75" x14ac:dyDescent="0.25">
      <c r="B33" s="6">
        <f t="shared" si="1"/>
        <v>25</v>
      </c>
      <c r="C33" t="s">
        <v>111</v>
      </c>
      <c r="D33" s="22" t="s">
        <v>146</v>
      </c>
      <c r="E33" s="22" t="s">
        <v>146</v>
      </c>
      <c r="F33" s="22" t="s">
        <v>146</v>
      </c>
      <c r="G33" s="22" t="s">
        <v>146</v>
      </c>
      <c r="H33" s="22" t="s">
        <v>146</v>
      </c>
      <c r="I33" s="22" t="s">
        <v>146</v>
      </c>
      <c r="J33" s="4">
        <v>95</v>
      </c>
      <c r="K33" s="4">
        <v>100</v>
      </c>
      <c r="L33" s="3">
        <v>100</v>
      </c>
      <c r="M33" s="3">
        <v>100</v>
      </c>
      <c r="N33" s="3">
        <v>100</v>
      </c>
      <c r="O33" s="4">
        <v>0</v>
      </c>
      <c r="P33" s="4">
        <v>0</v>
      </c>
      <c r="Q33" s="10">
        <f t="shared" si="0"/>
        <v>99</v>
      </c>
    </row>
    <row r="34" spans="2:17" ht="15.75" x14ac:dyDescent="0.25">
      <c r="B34" s="6">
        <f t="shared" si="1"/>
        <v>26</v>
      </c>
      <c r="C34" t="s">
        <v>112</v>
      </c>
      <c r="D34" s="22" t="s">
        <v>147</v>
      </c>
      <c r="E34" s="22" t="s">
        <v>147</v>
      </c>
      <c r="F34" s="22" t="s">
        <v>147</v>
      </c>
      <c r="G34" s="22" t="s">
        <v>147</v>
      </c>
      <c r="H34" s="22" t="s">
        <v>147</v>
      </c>
      <c r="I34" s="22" t="s">
        <v>147</v>
      </c>
      <c r="J34" s="4">
        <v>90</v>
      </c>
      <c r="K34" s="4">
        <v>100</v>
      </c>
      <c r="L34" s="3">
        <v>93</v>
      </c>
      <c r="M34" s="3">
        <v>100</v>
      </c>
      <c r="N34" s="3">
        <v>100</v>
      </c>
      <c r="O34" s="4">
        <v>0</v>
      </c>
      <c r="P34" s="4">
        <v>0</v>
      </c>
      <c r="Q34" s="10">
        <f t="shared" si="0"/>
        <v>96.6</v>
      </c>
    </row>
    <row r="35" spans="2:17" ht="15.75" x14ac:dyDescent="0.25">
      <c r="B35" s="6">
        <f t="shared" si="1"/>
        <v>27</v>
      </c>
      <c r="C35" t="s">
        <v>113</v>
      </c>
      <c r="D35" s="22" t="s">
        <v>148</v>
      </c>
      <c r="E35" s="22" t="s">
        <v>148</v>
      </c>
      <c r="F35" s="22" t="s">
        <v>148</v>
      </c>
      <c r="G35" s="22" t="s">
        <v>148</v>
      </c>
      <c r="H35" s="22" t="s">
        <v>148</v>
      </c>
      <c r="I35" s="22" t="s">
        <v>148</v>
      </c>
      <c r="J35" s="4">
        <v>100</v>
      </c>
      <c r="K35" s="4">
        <v>100</v>
      </c>
      <c r="L35" s="3">
        <v>100</v>
      </c>
      <c r="M35" s="3">
        <v>100</v>
      </c>
      <c r="N35" s="3">
        <v>100</v>
      </c>
      <c r="O35" s="4">
        <v>0</v>
      </c>
      <c r="P35" s="4">
        <v>0</v>
      </c>
      <c r="Q35" s="10">
        <f t="shared" si="0"/>
        <v>100</v>
      </c>
    </row>
    <row r="36" spans="2:17" ht="15.75" x14ac:dyDescent="0.25">
      <c r="B36" s="6">
        <f t="shared" si="1"/>
        <v>28</v>
      </c>
      <c r="C36" t="s">
        <v>114</v>
      </c>
      <c r="D36" s="22" t="s">
        <v>149</v>
      </c>
      <c r="E36" s="22" t="s">
        <v>149</v>
      </c>
      <c r="F36" s="22" t="s">
        <v>149</v>
      </c>
      <c r="G36" s="22" t="s">
        <v>149</v>
      </c>
      <c r="H36" s="22" t="s">
        <v>149</v>
      </c>
      <c r="I36" s="22" t="s">
        <v>149</v>
      </c>
      <c r="J36" s="4">
        <v>95</v>
      </c>
      <c r="K36" s="4">
        <v>100</v>
      </c>
      <c r="L36" s="3">
        <v>95</v>
      </c>
      <c r="M36" s="3">
        <v>100</v>
      </c>
      <c r="N36" s="3">
        <v>100</v>
      </c>
      <c r="O36" s="4">
        <v>0</v>
      </c>
      <c r="P36" s="4">
        <v>0</v>
      </c>
      <c r="Q36" s="10">
        <f t="shared" si="0"/>
        <v>98</v>
      </c>
    </row>
    <row r="37" spans="2:17" ht="15.75" x14ac:dyDescent="0.25">
      <c r="B37" s="6">
        <f t="shared" si="1"/>
        <v>29</v>
      </c>
      <c r="C37" t="s">
        <v>115</v>
      </c>
      <c r="D37" s="22" t="s">
        <v>150</v>
      </c>
      <c r="E37" s="22" t="s">
        <v>150</v>
      </c>
      <c r="F37" s="22" t="s">
        <v>150</v>
      </c>
      <c r="G37" s="22" t="s">
        <v>150</v>
      </c>
      <c r="H37" s="22" t="s">
        <v>150</v>
      </c>
      <c r="I37" s="22" t="s">
        <v>150</v>
      </c>
      <c r="J37" s="4">
        <v>100</v>
      </c>
      <c r="K37" s="4">
        <v>100</v>
      </c>
      <c r="L37" s="3">
        <v>100</v>
      </c>
      <c r="M37" s="3">
        <v>100</v>
      </c>
      <c r="N37" s="3">
        <v>100</v>
      </c>
      <c r="O37" s="4">
        <v>0</v>
      </c>
      <c r="P37" s="4">
        <v>0</v>
      </c>
      <c r="Q37" s="10">
        <f t="shared" si="0"/>
        <v>100</v>
      </c>
    </row>
    <row r="38" spans="2:17" ht="15.75" x14ac:dyDescent="0.25">
      <c r="B38" s="6">
        <f t="shared" si="1"/>
        <v>30</v>
      </c>
      <c r="C38" t="s">
        <v>116</v>
      </c>
      <c r="D38" s="22" t="s">
        <v>151</v>
      </c>
      <c r="E38" s="22" t="s">
        <v>151</v>
      </c>
      <c r="F38" s="22" t="s">
        <v>151</v>
      </c>
      <c r="G38" s="22" t="s">
        <v>151</v>
      </c>
      <c r="H38" s="22" t="s">
        <v>151</v>
      </c>
      <c r="I38" s="22" t="s">
        <v>151</v>
      </c>
      <c r="J38" s="4">
        <v>90</v>
      </c>
      <c r="K38" s="4">
        <v>100</v>
      </c>
      <c r="L38" s="3">
        <v>90</v>
      </c>
      <c r="M38" s="3">
        <v>100</v>
      </c>
      <c r="N38" s="3">
        <v>100</v>
      </c>
      <c r="O38" s="4">
        <v>0</v>
      </c>
      <c r="P38" s="4">
        <v>0</v>
      </c>
      <c r="Q38" s="10">
        <f t="shared" si="0"/>
        <v>96</v>
      </c>
    </row>
    <row r="39" spans="2:17" ht="15.75" x14ac:dyDescent="0.25">
      <c r="B39" s="6">
        <f t="shared" si="1"/>
        <v>31</v>
      </c>
      <c r="C39" t="s">
        <v>117</v>
      </c>
      <c r="D39" s="22" t="s">
        <v>152</v>
      </c>
      <c r="E39" s="22" t="s">
        <v>152</v>
      </c>
      <c r="F39" s="22" t="s">
        <v>152</v>
      </c>
      <c r="G39" s="22" t="s">
        <v>152</v>
      </c>
      <c r="H39" s="22" t="s">
        <v>152</v>
      </c>
      <c r="I39" s="22" t="s">
        <v>152</v>
      </c>
      <c r="J39" s="4">
        <v>100</v>
      </c>
      <c r="K39" s="4">
        <v>100</v>
      </c>
      <c r="L39" s="3">
        <v>100</v>
      </c>
      <c r="M39" s="3">
        <v>100</v>
      </c>
      <c r="N39" s="3">
        <v>100</v>
      </c>
      <c r="O39" s="4">
        <v>0</v>
      </c>
      <c r="P39" s="4">
        <v>0</v>
      </c>
      <c r="Q39" s="10">
        <f t="shared" si="0"/>
        <v>100</v>
      </c>
    </row>
    <row r="40" spans="2:17" ht="15.75" x14ac:dyDescent="0.25">
      <c r="B40" s="6">
        <f t="shared" si="1"/>
        <v>32</v>
      </c>
      <c r="C40" t="s">
        <v>118</v>
      </c>
      <c r="D40" s="22" t="s">
        <v>153</v>
      </c>
      <c r="E40" s="22" t="s">
        <v>153</v>
      </c>
      <c r="F40" s="22" t="s">
        <v>153</v>
      </c>
      <c r="G40" s="22" t="s">
        <v>153</v>
      </c>
      <c r="H40" s="22" t="s">
        <v>153</v>
      </c>
      <c r="I40" s="22" t="s">
        <v>153</v>
      </c>
      <c r="J40" s="4">
        <v>100</v>
      </c>
      <c r="K40" s="4">
        <v>100</v>
      </c>
      <c r="L40" s="3">
        <v>80</v>
      </c>
      <c r="M40" s="3">
        <v>100</v>
      </c>
      <c r="N40" s="3">
        <v>100</v>
      </c>
      <c r="O40" s="4">
        <v>0</v>
      </c>
      <c r="P40" s="4">
        <v>0</v>
      </c>
      <c r="Q40" s="10">
        <f t="shared" si="0"/>
        <v>96</v>
      </c>
    </row>
    <row r="41" spans="2:17" ht="15.75" x14ac:dyDescent="0.25">
      <c r="B41" s="6">
        <f t="shared" si="1"/>
        <v>33</v>
      </c>
      <c r="C41" t="s">
        <v>119</v>
      </c>
      <c r="D41" s="22" t="s">
        <v>154</v>
      </c>
      <c r="E41" s="22" t="s">
        <v>154</v>
      </c>
      <c r="F41" s="22" t="s">
        <v>154</v>
      </c>
      <c r="G41" s="22" t="s">
        <v>154</v>
      </c>
      <c r="H41" s="22" t="s">
        <v>154</v>
      </c>
      <c r="I41" s="22" t="s">
        <v>154</v>
      </c>
      <c r="J41" s="4">
        <v>0</v>
      </c>
      <c r="K41" s="4">
        <v>0</v>
      </c>
      <c r="L41" s="3">
        <v>0</v>
      </c>
      <c r="M41" s="3">
        <v>0</v>
      </c>
      <c r="N41" s="3">
        <v>0</v>
      </c>
      <c r="O41" s="4">
        <v>0</v>
      </c>
      <c r="P41" s="4">
        <v>0</v>
      </c>
      <c r="Q41" s="10">
        <f t="shared" si="0"/>
        <v>0</v>
      </c>
    </row>
    <row r="42" spans="2:17" ht="15.75" x14ac:dyDescent="0.25">
      <c r="B42" s="6">
        <f t="shared" si="1"/>
        <v>34</v>
      </c>
      <c r="C42" t="s">
        <v>120</v>
      </c>
      <c r="D42" s="22" t="s">
        <v>155</v>
      </c>
      <c r="E42" s="22" t="s">
        <v>155</v>
      </c>
      <c r="F42" s="22" t="s">
        <v>155</v>
      </c>
      <c r="G42" s="22" t="s">
        <v>155</v>
      </c>
      <c r="H42" s="22" t="s">
        <v>155</v>
      </c>
      <c r="I42" s="22" t="s">
        <v>155</v>
      </c>
      <c r="J42" s="4">
        <v>100</v>
      </c>
      <c r="K42" s="4">
        <v>100</v>
      </c>
      <c r="L42" s="3">
        <v>100</v>
      </c>
      <c r="M42" s="3">
        <v>100</v>
      </c>
      <c r="N42" s="3">
        <v>100</v>
      </c>
      <c r="O42" s="4">
        <v>0</v>
      </c>
      <c r="P42" s="4">
        <v>0</v>
      </c>
      <c r="Q42" s="10">
        <f t="shared" si="0"/>
        <v>100</v>
      </c>
    </row>
    <row r="43" spans="2:17" ht="15.75" x14ac:dyDescent="0.25">
      <c r="B43" s="6">
        <f t="shared" si="1"/>
        <v>35</v>
      </c>
      <c r="C43" t="s">
        <v>121</v>
      </c>
      <c r="D43" s="22" t="s">
        <v>156</v>
      </c>
      <c r="E43" s="22" t="s">
        <v>156</v>
      </c>
      <c r="F43" s="22" t="s">
        <v>156</v>
      </c>
      <c r="G43" s="22" t="s">
        <v>156</v>
      </c>
      <c r="H43" s="22" t="s">
        <v>156</v>
      </c>
      <c r="I43" s="22" t="s">
        <v>156</v>
      </c>
      <c r="J43" s="4">
        <v>100</v>
      </c>
      <c r="K43" s="4">
        <v>100</v>
      </c>
      <c r="L43" s="3">
        <v>100</v>
      </c>
      <c r="M43" s="3">
        <v>100</v>
      </c>
      <c r="N43" s="3">
        <v>100</v>
      </c>
      <c r="O43" s="4">
        <v>0</v>
      </c>
      <c r="P43" s="4">
        <v>0</v>
      </c>
      <c r="Q43" s="10">
        <f t="shared" si="0"/>
        <v>100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ref="Q10:Q48" si="2">SUM(J44:P44)/7</f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34</v>
      </c>
      <c r="K54" s="11">
        <f t="shared" ref="K54:P54" si="4">COUNTIF(K9:K53,"&gt;=70")</f>
        <v>34</v>
      </c>
      <c r="L54" s="11">
        <f t="shared" si="4"/>
        <v>34</v>
      </c>
      <c r="M54" s="11">
        <f t="shared" si="4"/>
        <v>34</v>
      </c>
      <c r="N54" s="11">
        <f t="shared" si="4"/>
        <v>34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34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1</v>
      </c>
      <c r="O55" s="12">
        <f t="shared" si="6"/>
        <v>35</v>
      </c>
      <c r="P55" s="12">
        <f t="shared" si="6"/>
        <v>35</v>
      </c>
      <c r="Q55" s="12">
        <f t="shared" si="6"/>
        <v>11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0.97142857142857142</v>
      </c>
      <c r="K57" s="14">
        <f t="shared" ref="K57:Q57" si="8">K54/K56</f>
        <v>0.97142857142857142</v>
      </c>
      <c r="L57" s="14">
        <f t="shared" si="8"/>
        <v>0.97142857142857142</v>
      </c>
      <c r="M57" s="14">
        <f t="shared" si="8"/>
        <v>0.97142857142857142</v>
      </c>
      <c r="N57" s="14">
        <f t="shared" si="8"/>
        <v>0.97142857142857142</v>
      </c>
      <c r="O57" s="14">
        <f t="shared" si="8"/>
        <v>0</v>
      </c>
      <c r="P57" s="14">
        <f t="shared" si="8"/>
        <v>0</v>
      </c>
      <c r="Q57" s="14">
        <f t="shared" si="8"/>
        <v>0.75555555555555554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2.8571428571428571E-2</v>
      </c>
      <c r="K58" s="13">
        <f t="shared" ref="K58:Q58" si="9">K55/K56</f>
        <v>2.8571428571428571E-2</v>
      </c>
      <c r="L58" s="14">
        <f t="shared" si="9"/>
        <v>2.8571428571428571E-2</v>
      </c>
      <c r="M58" s="14">
        <f t="shared" si="9"/>
        <v>2.8571428571428571E-2</v>
      </c>
      <c r="N58" s="14">
        <f t="shared" si="9"/>
        <v>2.8571428571428571E-2</v>
      </c>
      <c r="O58" s="14">
        <f t="shared" si="9"/>
        <v>1</v>
      </c>
      <c r="P58" s="14">
        <f t="shared" si="9"/>
        <v>1</v>
      </c>
      <c r="Q58" s="14">
        <f t="shared" si="9"/>
        <v>0.24444444444444444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6" zoomScale="84" zoomScaleNormal="84" workbookViewId="0">
      <selection activeCell="Q9" sqref="Q9:Q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21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1" x14ac:dyDescent="0.25">
      <c r="C4" t="s">
        <v>0</v>
      </c>
      <c r="D4" s="36" t="s">
        <v>157</v>
      </c>
      <c r="E4" s="36"/>
      <c r="F4" s="36"/>
      <c r="G4" s="36"/>
      <c r="I4" t="s">
        <v>1</v>
      </c>
      <c r="J4" s="23" t="s">
        <v>159</v>
      </c>
      <c r="K4" s="23"/>
      <c r="M4" t="s">
        <v>2</v>
      </c>
      <c r="N4" s="24">
        <v>45008</v>
      </c>
      <c r="O4" s="24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3" t="s">
        <v>158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.75" x14ac:dyDescent="0.25">
      <c r="B9" s="6">
        <v>1</v>
      </c>
      <c r="C9" t="s">
        <v>160</v>
      </c>
      <c r="D9" s="26" t="s">
        <v>122</v>
      </c>
      <c r="E9" s="27" t="s">
        <v>122</v>
      </c>
      <c r="F9" s="27" t="s">
        <v>122</v>
      </c>
      <c r="G9" s="27" t="s">
        <v>122</v>
      </c>
      <c r="H9" s="27" t="s">
        <v>122</v>
      </c>
      <c r="I9" s="28" t="s">
        <v>122</v>
      </c>
      <c r="J9" s="4">
        <v>95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SUM(J9:P9)/4</f>
        <v>98.75</v>
      </c>
      <c r="T9">
        <f>AVERAGE(J9:J27)</f>
        <v>83.94736842105263</v>
      </c>
    </row>
    <row r="10" spans="2:21" ht="15.75" x14ac:dyDescent="0.25">
      <c r="B10" s="6">
        <f>B9+1</f>
        <v>2</v>
      </c>
      <c r="C10" t="s">
        <v>161</v>
      </c>
      <c r="D10" s="26" t="s">
        <v>178</v>
      </c>
      <c r="E10" s="27" t="s">
        <v>178</v>
      </c>
      <c r="F10" s="27" t="s">
        <v>178</v>
      </c>
      <c r="G10" s="27" t="s">
        <v>178</v>
      </c>
      <c r="H10" s="27" t="s">
        <v>178</v>
      </c>
      <c r="I10" s="28" t="s">
        <v>178</v>
      </c>
      <c r="J10" s="4">
        <v>80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27" si="0">SUM(J10:P10)/4</f>
        <v>95</v>
      </c>
      <c r="T10">
        <v>19</v>
      </c>
      <c r="U10">
        <v>100</v>
      </c>
    </row>
    <row r="11" spans="2:21" ht="15.75" x14ac:dyDescent="0.25">
      <c r="B11" s="6">
        <f t="shared" ref="B11:B53" si="1">B10+1</f>
        <v>3</v>
      </c>
      <c r="C11" t="s">
        <v>162</v>
      </c>
      <c r="D11" s="26" t="s">
        <v>179</v>
      </c>
      <c r="E11" s="27" t="s">
        <v>179</v>
      </c>
      <c r="F11" s="27" t="s">
        <v>179</v>
      </c>
      <c r="G11" s="27" t="s">
        <v>179</v>
      </c>
      <c r="H11" s="27" t="s">
        <v>179</v>
      </c>
      <c r="I11" s="28" t="s">
        <v>179</v>
      </c>
      <c r="J11" s="4">
        <v>70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92.5</v>
      </c>
      <c r="T11">
        <v>10</v>
      </c>
      <c r="U11">
        <f>U10*T11/T10</f>
        <v>52.631578947368418</v>
      </c>
    </row>
    <row r="12" spans="2:21" ht="15.75" x14ac:dyDescent="0.25">
      <c r="B12" s="6">
        <f t="shared" si="1"/>
        <v>4</v>
      </c>
      <c r="C12" t="s">
        <v>87</v>
      </c>
      <c r="D12" s="26" t="s">
        <v>193</v>
      </c>
      <c r="E12" s="27" t="s">
        <v>193</v>
      </c>
      <c r="F12" s="27" t="s">
        <v>193</v>
      </c>
      <c r="G12" s="27" t="s">
        <v>193</v>
      </c>
      <c r="H12" s="27" t="s">
        <v>193</v>
      </c>
      <c r="I12" s="28" t="s">
        <v>193</v>
      </c>
      <c r="J12" s="4">
        <v>90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97.5</v>
      </c>
    </row>
    <row r="13" spans="2:21" ht="15.75" x14ac:dyDescent="0.25">
      <c r="B13" s="6">
        <f t="shared" si="1"/>
        <v>5</v>
      </c>
      <c r="C13" t="s">
        <v>163</v>
      </c>
      <c r="D13" s="26" t="s">
        <v>183</v>
      </c>
      <c r="E13" s="27" t="s">
        <v>183</v>
      </c>
      <c r="F13" s="27" t="s">
        <v>183</v>
      </c>
      <c r="G13" s="27" t="s">
        <v>183</v>
      </c>
      <c r="H13" s="27" t="s">
        <v>183</v>
      </c>
      <c r="I13" s="28" t="s">
        <v>183</v>
      </c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21" ht="15.75" x14ac:dyDescent="0.25">
      <c r="B14" s="6">
        <f t="shared" si="1"/>
        <v>6</v>
      </c>
      <c r="C14" t="s">
        <v>164</v>
      </c>
      <c r="D14" s="26" t="s">
        <v>191</v>
      </c>
      <c r="E14" s="27" t="s">
        <v>191</v>
      </c>
      <c r="F14" s="27" t="s">
        <v>191</v>
      </c>
      <c r="G14" s="27" t="s">
        <v>191</v>
      </c>
      <c r="H14" s="27" t="s">
        <v>191</v>
      </c>
      <c r="I14" s="28" t="s">
        <v>191</v>
      </c>
      <c r="J14" s="4">
        <v>75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93.75</v>
      </c>
    </row>
    <row r="15" spans="2:21" ht="15.75" x14ac:dyDescent="0.25">
      <c r="B15" s="6">
        <f t="shared" si="1"/>
        <v>7</v>
      </c>
      <c r="C15" t="s">
        <v>165</v>
      </c>
      <c r="D15" s="26" t="s">
        <v>177</v>
      </c>
      <c r="E15" s="27" t="s">
        <v>177</v>
      </c>
      <c r="F15" s="27" t="s">
        <v>177</v>
      </c>
      <c r="G15" s="27" t="s">
        <v>177</v>
      </c>
      <c r="H15" s="27" t="s">
        <v>177</v>
      </c>
      <c r="I15" s="28" t="s">
        <v>177</v>
      </c>
      <c r="J15" s="4">
        <v>95</v>
      </c>
      <c r="K15" s="4">
        <v>100</v>
      </c>
      <c r="L15" s="4">
        <v>95</v>
      </c>
      <c r="M15" s="4">
        <v>95</v>
      </c>
      <c r="N15" s="4">
        <v>0</v>
      </c>
      <c r="O15" s="4">
        <v>0</v>
      </c>
      <c r="P15" s="4">
        <v>0</v>
      </c>
      <c r="Q15" s="10">
        <f t="shared" si="0"/>
        <v>96.25</v>
      </c>
    </row>
    <row r="16" spans="2:21" ht="15.75" x14ac:dyDescent="0.25">
      <c r="B16" s="6">
        <f t="shared" si="1"/>
        <v>8</v>
      </c>
      <c r="C16" t="s">
        <v>118</v>
      </c>
      <c r="D16" s="26" t="s">
        <v>180</v>
      </c>
      <c r="E16" s="27" t="s">
        <v>180</v>
      </c>
      <c r="F16" s="27" t="s">
        <v>180</v>
      </c>
      <c r="G16" s="27" t="s">
        <v>180</v>
      </c>
      <c r="H16" s="27" t="s">
        <v>180</v>
      </c>
      <c r="I16" s="28" t="s">
        <v>180</v>
      </c>
      <c r="J16" s="4">
        <v>75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93.75</v>
      </c>
    </row>
    <row r="17" spans="2:17" ht="15.75" x14ac:dyDescent="0.25">
      <c r="B17" s="6">
        <f t="shared" si="1"/>
        <v>9</v>
      </c>
      <c r="C17" t="s">
        <v>166</v>
      </c>
      <c r="D17" s="26" t="s">
        <v>182</v>
      </c>
      <c r="E17" s="27" t="s">
        <v>182</v>
      </c>
      <c r="F17" s="27" t="s">
        <v>182</v>
      </c>
      <c r="G17" s="27" t="s">
        <v>182</v>
      </c>
      <c r="H17" s="27" t="s">
        <v>182</v>
      </c>
      <c r="I17" s="28" t="s">
        <v>182</v>
      </c>
      <c r="J17" s="4">
        <v>70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92.5</v>
      </c>
    </row>
    <row r="18" spans="2:17" ht="15.75" x14ac:dyDescent="0.25">
      <c r="B18" s="6">
        <f t="shared" si="1"/>
        <v>10</v>
      </c>
      <c r="C18" t="s">
        <v>167</v>
      </c>
      <c r="D18" s="26" t="s">
        <v>181</v>
      </c>
      <c r="E18" s="27" t="s">
        <v>181</v>
      </c>
      <c r="F18" s="27" t="s">
        <v>181</v>
      </c>
      <c r="G18" s="27" t="s">
        <v>181</v>
      </c>
      <c r="H18" s="27" t="s">
        <v>181</v>
      </c>
      <c r="I18" s="28" t="s">
        <v>181</v>
      </c>
      <c r="J18" s="4">
        <v>70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92.5</v>
      </c>
    </row>
    <row r="19" spans="2:17" ht="15.75" x14ac:dyDescent="0.25">
      <c r="B19" s="6">
        <f t="shared" si="1"/>
        <v>11</v>
      </c>
      <c r="C19" t="s">
        <v>168</v>
      </c>
      <c r="D19" s="26" t="s">
        <v>187</v>
      </c>
      <c r="E19" s="27" t="s">
        <v>187</v>
      </c>
      <c r="F19" s="27" t="s">
        <v>187</v>
      </c>
      <c r="G19" s="27" t="s">
        <v>187</v>
      </c>
      <c r="H19" s="27" t="s">
        <v>187</v>
      </c>
      <c r="I19" s="28" t="s">
        <v>187</v>
      </c>
      <c r="J19" s="4">
        <v>80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95</v>
      </c>
    </row>
    <row r="20" spans="2:17" ht="15.75" x14ac:dyDescent="0.25">
      <c r="B20" s="6">
        <f t="shared" si="1"/>
        <v>12</v>
      </c>
      <c r="C20" t="s">
        <v>169</v>
      </c>
      <c r="D20" s="26" t="s">
        <v>188</v>
      </c>
      <c r="E20" s="27" t="s">
        <v>188</v>
      </c>
      <c r="F20" s="27" t="s">
        <v>188</v>
      </c>
      <c r="G20" s="27" t="s">
        <v>188</v>
      </c>
      <c r="H20" s="27" t="s">
        <v>188</v>
      </c>
      <c r="I20" s="28" t="s">
        <v>188</v>
      </c>
      <c r="J20" s="4">
        <v>70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92.5</v>
      </c>
    </row>
    <row r="21" spans="2:17" ht="15.75" x14ac:dyDescent="0.25">
      <c r="B21" s="6">
        <f t="shared" si="1"/>
        <v>13</v>
      </c>
      <c r="C21" t="s">
        <v>170</v>
      </c>
      <c r="D21" s="26" t="s">
        <v>184</v>
      </c>
      <c r="E21" s="27" t="s">
        <v>184</v>
      </c>
      <c r="F21" s="27" t="s">
        <v>184</v>
      </c>
      <c r="G21" s="27" t="s">
        <v>184</v>
      </c>
      <c r="H21" s="27" t="s">
        <v>184</v>
      </c>
      <c r="I21" s="28" t="s">
        <v>184</v>
      </c>
      <c r="J21" s="4">
        <v>85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96.25</v>
      </c>
    </row>
    <row r="22" spans="2:17" ht="15.75" x14ac:dyDescent="0.25">
      <c r="B22" s="6">
        <f t="shared" si="1"/>
        <v>14</v>
      </c>
      <c r="C22" t="s">
        <v>171</v>
      </c>
      <c r="D22" s="26" t="s">
        <v>192</v>
      </c>
      <c r="E22" s="27" t="s">
        <v>192</v>
      </c>
      <c r="F22" s="27" t="s">
        <v>192</v>
      </c>
      <c r="G22" s="27" t="s">
        <v>192</v>
      </c>
      <c r="H22" s="27" t="s">
        <v>192</v>
      </c>
      <c r="I22" s="28" t="s">
        <v>192</v>
      </c>
      <c r="J22" s="4">
        <v>80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95</v>
      </c>
    </row>
    <row r="23" spans="2:17" ht="15.75" x14ac:dyDescent="0.25">
      <c r="B23" s="6">
        <f t="shared" si="1"/>
        <v>15</v>
      </c>
      <c r="C23" t="s">
        <v>172</v>
      </c>
      <c r="D23" s="26" t="s">
        <v>190</v>
      </c>
      <c r="E23" s="27" t="s">
        <v>190</v>
      </c>
      <c r="F23" s="27" t="s">
        <v>190</v>
      </c>
      <c r="G23" s="27" t="s">
        <v>190</v>
      </c>
      <c r="H23" s="27" t="s">
        <v>190</v>
      </c>
      <c r="I23" s="28" t="s">
        <v>190</v>
      </c>
      <c r="J23" s="4">
        <v>90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97.5</v>
      </c>
    </row>
    <row r="24" spans="2:17" ht="15.75" x14ac:dyDescent="0.25">
      <c r="B24" s="6">
        <f t="shared" si="1"/>
        <v>16</v>
      </c>
      <c r="C24" t="s">
        <v>173</v>
      </c>
      <c r="D24" s="26" t="s">
        <v>185</v>
      </c>
      <c r="E24" s="27" t="s">
        <v>185</v>
      </c>
      <c r="F24" s="27" t="s">
        <v>185</v>
      </c>
      <c r="G24" s="27" t="s">
        <v>185</v>
      </c>
      <c r="H24" s="27" t="s">
        <v>185</v>
      </c>
      <c r="I24" s="28" t="s">
        <v>185</v>
      </c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100</v>
      </c>
    </row>
    <row r="25" spans="2:17" ht="15.75" x14ac:dyDescent="0.25">
      <c r="B25" s="6">
        <f t="shared" si="1"/>
        <v>17</v>
      </c>
      <c r="C25" t="s">
        <v>174</v>
      </c>
      <c r="D25" s="26" t="s">
        <v>189</v>
      </c>
      <c r="E25" s="27" t="s">
        <v>189</v>
      </c>
      <c r="F25" s="27" t="s">
        <v>189</v>
      </c>
      <c r="G25" s="27" t="s">
        <v>189</v>
      </c>
      <c r="H25" s="27" t="s">
        <v>189</v>
      </c>
      <c r="I25" s="28" t="s">
        <v>189</v>
      </c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100</v>
      </c>
    </row>
    <row r="26" spans="2:17" ht="15.75" x14ac:dyDescent="0.25">
      <c r="B26" s="6">
        <f t="shared" si="1"/>
        <v>18</v>
      </c>
      <c r="C26" t="s">
        <v>175</v>
      </c>
      <c r="D26" s="26" t="s">
        <v>186</v>
      </c>
      <c r="E26" s="27" t="s">
        <v>186</v>
      </c>
      <c r="F26" s="27" t="s">
        <v>186</v>
      </c>
      <c r="G26" s="27" t="s">
        <v>186</v>
      </c>
      <c r="H26" s="27" t="s">
        <v>186</v>
      </c>
      <c r="I26" s="28" t="s">
        <v>186</v>
      </c>
      <c r="J26" s="4">
        <v>85</v>
      </c>
      <c r="K26" s="4">
        <v>100</v>
      </c>
      <c r="L26" s="4">
        <v>95</v>
      </c>
      <c r="M26" s="4">
        <v>95</v>
      </c>
      <c r="N26" s="4">
        <v>0</v>
      </c>
      <c r="O26" s="4">
        <v>0</v>
      </c>
      <c r="P26" s="4">
        <v>0</v>
      </c>
      <c r="Q26" s="10">
        <f t="shared" si="0"/>
        <v>93.75</v>
      </c>
    </row>
    <row r="27" spans="2:17" ht="15.75" x14ac:dyDescent="0.25">
      <c r="B27" s="6">
        <f t="shared" si="1"/>
        <v>19</v>
      </c>
      <c r="C27" t="s">
        <v>176</v>
      </c>
      <c r="D27" s="26" t="s">
        <v>153</v>
      </c>
      <c r="E27" s="27" t="s">
        <v>153</v>
      </c>
      <c r="F27" s="27" t="s">
        <v>153</v>
      </c>
      <c r="G27" s="27" t="s">
        <v>153</v>
      </c>
      <c r="H27" s="27" t="s">
        <v>153</v>
      </c>
      <c r="I27" s="28" t="s">
        <v>153</v>
      </c>
      <c r="J27" s="4">
        <v>85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96.25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ref="Q10:Q48" si="2">SUM(J28:P28)/7</f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19</v>
      </c>
      <c r="K54" s="11">
        <f t="shared" ref="K54:P54" si="4">COUNTIF(K9:K53,"&gt;=70")</f>
        <v>19</v>
      </c>
      <c r="L54" s="11">
        <f t="shared" si="4"/>
        <v>19</v>
      </c>
      <c r="M54" s="11">
        <f t="shared" si="4"/>
        <v>19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19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19</v>
      </c>
      <c r="O55" s="12">
        <f t="shared" si="6"/>
        <v>19</v>
      </c>
      <c r="P55" s="12">
        <f t="shared" si="6"/>
        <v>19</v>
      </c>
      <c r="Q55" s="12">
        <f t="shared" si="6"/>
        <v>26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19</v>
      </c>
      <c r="K56" s="12">
        <f t="shared" ref="K56:Q56" si="7">COUNT(K9:K53)</f>
        <v>19</v>
      </c>
      <c r="L56" s="12">
        <f t="shared" si="7"/>
        <v>19</v>
      </c>
      <c r="M56" s="12">
        <f t="shared" si="7"/>
        <v>19</v>
      </c>
      <c r="N56" s="12">
        <f t="shared" si="7"/>
        <v>19</v>
      </c>
      <c r="O56" s="12">
        <f t="shared" si="7"/>
        <v>19</v>
      </c>
      <c r="P56" s="12">
        <f t="shared" si="7"/>
        <v>19</v>
      </c>
      <c r="Q56" s="12">
        <f t="shared" si="7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0.42222222222222222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0.57777777777777772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Q9" sqref="Q9:Q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194</v>
      </c>
      <c r="E4" s="36"/>
      <c r="F4" s="36"/>
      <c r="G4" s="36"/>
      <c r="I4" t="s">
        <v>1</v>
      </c>
      <c r="J4" s="23" t="s">
        <v>48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27</v>
      </c>
      <c r="D9" s="22" t="s">
        <v>39</v>
      </c>
      <c r="E9" s="22" t="s">
        <v>39</v>
      </c>
      <c r="F9" s="22" t="s">
        <v>39</v>
      </c>
      <c r="G9" s="22" t="s">
        <v>39</v>
      </c>
      <c r="H9" s="22" t="s">
        <v>39</v>
      </c>
      <c r="I9" s="22" t="s">
        <v>39</v>
      </c>
      <c r="J9" s="4">
        <v>100</v>
      </c>
      <c r="K9" s="4">
        <v>100</v>
      </c>
      <c r="L9" s="4">
        <v>100</v>
      </c>
      <c r="M9" s="4"/>
      <c r="N9" s="4"/>
      <c r="O9" s="4"/>
      <c r="P9" s="4"/>
      <c r="Q9" s="10">
        <f>SUM(J9:P9)/3</f>
        <v>100</v>
      </c>
    </row>
    <row r="10" spans="2:18" ht="15.75" x14ac:dyDescent="0.25">
      <c r="B10" s="6">
        <f>B9+1</f>
        <v>2</v>
      </c>
      <c r="C10" t="s">
        <v>30</v>
      </c>
      <c r="D10" s="22" t="s">
        <v>195</v>
      </c>
      <c r="E10" s="22" t="s">
        <v>195</v>
      </c>
      <c r="F10" s="22" t="s">
        <v>195</v>
      </c>
      <c r="G10" s="22" t="s">
        <v>195</v>
      </c>
      <c r="H10" s="22" t="s">
        <v>195</v>
      </c>
      <c r="I10" s="22" t="s">
        <v>195</v>
      </c>
      <c r="J10" s="4">
        <v>100</v>
      </c>
      <c r="K10" s="4">
        <v>100</v>
      </c>
      <c r="L10" s="4">
        <v>100</v>
      </c>
      <c r="M10" s="4"/>
      <c r="N10" s="4"/>
      <c r="O10" s="4"/>
      <c r="P10" s="4"/>
      <c r="Q10" s="10">
        <f>SUM(J10:P10)/3</f>
        <v>100</v>
      </c>
    </row>
    <row r="11" spans="2:18" x14ac:dyDescent="0.25">
      <c r="B11" s="6">
        <f t="shared" ref="B11:B53" si="0">B10+1</f>
        <v>3</v>
      </c>
      <c r="C11" s="6"/>
      <c r="D11" s="17"/>
      <c r="E11" s="17"/>
      <c r="F11" s="17"/>
      <c r="G11" s="17"/>
      <c r="H11" s="17"/>
      <c r="I11" s="17"/>
      <c r="J11" s="4"/>
      <c r="K11" s="4"/>
      <c r="L11" s="4"/>
      <c r="M11" s="4"/>
      <c r="N11" s="4"/>
      <c r="O11" s="4"/>
      <c r="P11" s="4"/>
      <c r="Q11" s="10">
        <f t="shared" ref="Q10:Q48" si="1">SUM(J11:P11)/7</f>
        <v>0</v>
      </c>
    </row>
    <row r="12" spans="2:18" x14ac:dyDescent="0.25">
      <c r="B12" s="6">
        <f t="shared" si="0"/>
        <v>4</v>
      </c>
      <c r="C12" s="6"/>
      <c r="D12" s="17"/>
      <c r="E12" s="17"/>
      <c r="F12" s="17"/>
      <c r="G12" s="17"/>
      <c r="H12" s="17"/>
      <c r="I12" s="17"/>
      <c r="J12" s="4"/>
      <c r="K12" s="4"/>
      <c r="L12" s="4"/>
      <c r="M12" s="4"/>
      <c r="N12" s="4"/>
      <c r="O12" s="4"/>
      <c r="P12" s="4"/>
      <c r="Q12" s="10">
        <f t="shared" si="1"/>
        <v>0</v>
      </c>
    </row>
    <row r="13" spans="2:18" x14ac:dyDescent="0.25">
      <c r="B13" s="6">
        <f t="shared" si="0"/>
        <v>5</v>
      </c>
      <c r="C13" s="6"/>
      <c r="D13" s="17"/>
      <c r="E13" s="17"/>
      <c r="F13" s="17"/>
      <c r="G13" s="17"/>
      <c r="H13" s="17"/>
      <c r="I13" s="17"/>
      <c r="J13" s="4"/>
      <c r="K13" s="4"/>
      <c r="L13" s="4"/>
      <c r="M13" s="4"/>
      <c r="N13" s="4"/>
      <c r="O13" s="4"/>
      <c r="P13" s="4"/>
      <c r="Q13" s="10">
        <f t="shared" si="1"/>
        <v>0</v>
      </c>
    </row>
    <row r="14" spans="2:18" x14ac:dyDescent="0.25">
      <c r="B14" s="6">
        <f t="shared" si="0"/>
        <v>6</v>
      </c>
      <c r="C14" s="6"/>
      <c r="D14" s="17"/>
      <c r="E14" s="17"/>
      <c r="F14" s="17"/>
      <c r="G14" s="17"/>
      <c r="H14" s="17"/>
      <c r="I14" s="17"/>
      <c r="J14" s="4"/>
      <c r="K14" s="4"/>
      <c r="L14" s="4"/>
      <c r="M14" s="4"/>
      <c r="N14" s="4"/>
      <c r="O14" s="4"/>
      <c r="P14" s="4"/>
      <c r="Q14" s="10">
        <f t="shared" si="1"/>
        <v>0</v>
      </c>
    </row>
    <row r="15" spans="2:18" x14ac:dyDescent="0.25">
      <c r="B15" s="6">
        <f t="shared" si="0"/>
        <v>7</v>
      </c>
      <c r="C15" s="6"/>
      <c r="D15" s="17"/>
      <c r="E15" s="17"/>
      <c r="F15" s="17"/>
      <c r="G15" s="17"/>
      <c r="H15" s="17"/>
      <c r="I15" s="17"/>
      <c r="J15" s="4"/>
      <c r="K15" s="4"/>
      <c r="L15" s="4"/>
      <c r="M15" s="4"/>
      <c r="N15" s="4"/>
      <c r="O15" s="4"/>
      <c r="P15" s="4"/>
      <c r="Q15" s="10">
        <f t="shared" si="1"/>
        <v>0</v>
      </c>
    </row>
    <row r="16" spans="2:18" x14ac:dyDescent="0.25">
      <c r="B16" s="6">
        <f t="shared" si="0"/>
        <v>8</v>
      </c>
      <c r="C16" s="6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>
        <f t="shared" si="1"/>
        <v>0</v>
      </c>
    </row>
    <row r="17" spans="2:17" x14ac:dyDescent="0.25">
      <c r="B17" s="6">
        <f t="shared" si="0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>
        <f t="shared" si="1"/>
        <v>0</v>
      </c>
    </row>
    <row r="18" spans="2:17" x14ac:dyDescent="0.25">
      <c r="B18" s="6">
        <f t="shared" si="0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>
        <f t="shared" si="1"/>
        <v>0</v>
      </c>
    </row>
    <row r="19" spans="2:17" x14ac:dyDescent="0.25">
      <c r="B19" s="6">
        <f t="shared" si="0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>
        <f t="shared" si="1"/>
        <v>0</v>
      </c>
    </row>
    <row r="20" spans="2:17" x14ac:dyDescent="0.25">
      <c r="B20" s="6">
        <f t="shared" si="0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>
        <f t="shared" si="1"/>
        <v>0</v>
      </c>
    </row>
    <row r="21" spans="2:17" x14ac:dyDescent="0.25">
      <c r="B21" s="6">
        <f t="shared" si="0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>
        <f t="shared" si="1"/>
        <v>0</v>
      </c>
    </row>
    <row r="22" spans="2:17" x14ac:dyDescent="0.25">
      <c r="B22" s="6">
        <f t="shared" si="0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1"/>
        <v>0</v>
      </c>
    </row>
    <row r="23" spans="2:17" x14ac:dyDescent="0.25">
      <c r="B23" s="6">
        <f t="shared" si="0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1"/>
        <v>0</v>
      </c>
    </row>
    <row r="24" spans="2:17" x14ac:dyDescent="0.25">
      <c r="B24" s="6">
        <f t="shared" si="0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1"/>
        <v>0</v>
      </c>
    </row>
    <row r="25" spans="2:17" x14ac:dyDescent="0.25">
      <c r="B25" s="6">
        <f t="shared" si="0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1"/>
        <v>0</v>
      </c>
    </row>
    <row r="26" spans="2:17" x14ac:dyDescent="0.25">
      <c r="B26" s="6">
        <f t="shared" si="0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1"/>
        <v>0</v>
      </c>
    </row>
    <row r="27" spans="2:17" x14ac:dyDescent="0.25">
      <c r="B27" s="6">
        <f t="shared" si="0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1"/>
        <v>0</v>
      </c>
    </row>
    <row r="28" spans="2:17" x14ac:dyDescent="0.25">
      <c r="B28" s="6">
        <f t="shared" si="0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1"/>
        <v>0</v>
      </c>
    </row>
    <row r="29" spans="2:17" x14ac:dyDescent="0.25">
      <c r="B29" s="6">
        <f t="shared" si="0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1"/>
        <v>0</v>
      </c>
    </row>
    <row r="30" spans="2:17" x14ac:dyDescent="0.25">
      <c r="B30" s="6">
        <f t="shared" si="0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1"/>
        <v>0</v>
      </c>
    </row>
    <row r="31" spans="2:17" x14ac:dyDescent="0.25">
      <c r="B31" s="6">
        <f t="shared" si="0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1"/>
        <v>0</v>
      </c>
    </row>
    <row r="32" spans="2:17" x14ac:dyDescent="0.25">
      <c r="B32" s="6">
        <f t="shared" si="0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1"/>
        <v>0</v>
      </c>
    </row>
    <row r="33" spans="2:17" x14ac:dyDescent="0.25">
      <c r="B33" s="6">
        <f t="shared" si="0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1"/>
        <v>0</v>
      </c>
    </row>
    <row r="34" spans="2:17" x14ac:dyDescent="0.25">
      <c r="B34" s="6">
        <f t="shared" si="0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1"/>
        <v>0</v>
      </c>
    </row>
    <row r="35" spans="2:17" x14ac:dyDescent="0.25">
      <c r="B35" s="6">
        <f t="shared" si="0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1"/>
        <v>0</v>
      </c>
    </row>
    <row r="36" spans="2:17" x14ac:dyDescent="0.25">
      <c r="B36" s="6">
        <f t="shared" si="0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1"/>
        <v>0</v>
      </c>
    </row>
    <row r="37" spans="2:17" x14ac:dyDescent="0.25">
      <c r="B37" s="6">
        <f t="shared" si="0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>
        <f t="shared" si="0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>
        <f t="shared" si="0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>
        <f t="shared" si="0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f t="shared" si="0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f t="shared" si="0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</v>
      </c>
      <c r="K54" s="11">
        <f t="shared" ref="K54:P54" si="3">COUNTIF(K9:K53,"&gt;=70")</f>
        <v>2</v>
      </c>
      <c r="L54" s="11">
        <f t="shared" si="3"/>
        <v>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2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43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2</v>
      </c>
      <c r="K56" s="12">
        <f t="shared" ref="K56:Q56" si="6">COUNT(K9:K53)</f>
        <v>2</v>
      </c>
      <c r="L56" s="12">
        <f t="shared" si="6"/>
        <v>2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4.4444444444444446E-2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0.9555555555555556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</vt:lpstr>
      <vt:lpstr>IPE</vt:lpstr>
      <vt:lpstr>SIM</vt:lpstr>
      <vt:lpstr>MIPN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</cp:lastModifiedBy>
  <cp:lastPrinted>2023-03-21T15:13:53Z</cp:lastPrinted>
  <dcterms:created xsi:type="dcterms:W3CDTF">2023-03-14T19:16:59Z</dcterms:created>
  <dcterms:modified xsi:type="dcterms:W3CDTF">2023-06-21T22:10:48Z</dcterms:modified>
</cp:coreProperties>
</file>