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roa20\OneDrive\Escritorio\@aROAfebrero-julio 2023\0.1.-REPORTES PARCIALES\"/>
    </mc:Choice>
  </mc:AlternateContent>
  <xr:revisionPtr revIDLastSave="0" documentId="13_ncr:1_{D96C7B2D-8986-468F-8834-E44990CDF9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TERIA 1" sheetId="1" r:id="rId1"/>
    <sheet name="MATERIA 2" sheetId="7" r:id="rId2"/>
    <sheet name="MATERIA 3" sheetId="3" r:id="rId3"/>
    <sheet name="MATERIA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" i="7" l="1"/>
  <c r="O30" i="7"/>
  <c r="N30" i="7"/>
  <c r="M30" i="7"/>
  <c r="L30" i="7"/>
  <c r="K30" i="7"/>
  <c r="J30" i="7"/>
  <c r="P29" i="7"/>
  <c r="O29" i="7"/>
  <c r="N29" i="7"/>
  <c r="M29" i="7"/>
  <c r="L29" i="7"/>
  <c r="K29" i="7"/>
  <c r="J29" i="7"/>
  <c r="P28" i="7"/>
  <c r="O28" i="7"/>
  <c r="N28" i="7"/>
  <c r="M28" i="7"/>
  <c r="L28" i="7"/>
  <c r="K28" i="7"/>
  <c r="J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Q9" i="7"/>
  <c r="P20" i="4"/>
  <c r="O20" i="4"/>
  <c r="N20" i="4"/>
  <c r="M20" i="4"/>
  <c r="L20" i="4"/>
  <c r="K20" i="4"/>
  <c r="J20" i="4"/>
  <c r="P19" i="4"/>
  <c r="P22" i="4" s="1"/>
  <c r="O19" i="4"/>
  <c r="N19" i="4"/>
  <c r="M19" i="4"/>
  <c r="M22" i="4" s="1"/>
  <c r="L19" i="4"/>
  <c r="K19" i="4"/>
  <c r="J19" i="4"/>
  <c r="P18" i="4"/>
  <c r="P21" i="4" s="1"/>
  <c r="O18" i="4"/>
  <c r="O21" i="4" s="1"/>
  <c r="N18" i="4"/>
  <c r="M18" i="4"/>
  <c r="L18" i="4"/>
  <c r="K18" i="4"/>
  <c r="J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Q9" i="4"/>
  <c r="P20" i="3"/>
  <c r="O20" i="3"/>
  <c r="N20" i="3"/>
  <c r="M20" i="3"/>
  <c r="L20" i="3"/>
  <c r="K20" i="3"/>
  <c r="J20" i="3"/>
  <c r="P19" i="3"/>
  <c r="P22" i="3" s="1"/>
  <c r="O19" i="3"/>
  <c r="O22" i="3" s="1"/>
  <c r="N19" i="3"/>
  <c r="M19" i="3"/>
  <c r="L19" i="3"/>
  <c r="K19" i="3"/>
  <c r="J19" i="3"/>
  <c r="P18" i="3"/>
  <c r="P21" i="3" s="1"/>
  <c r="O18" i="3"/>
  <c r="O21" i="3" s="1"/>
  <c r="N18" i="3"/>
  <c r="N21" i="3" s="1"/>
  <c r="M18" i="3"/>
  <c r="L18" i="3"/>
  <c r="K18" i="3"/>
  <c r="K21" i="3" s="1"/>
  <c r="J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Q9" i="3"/>
  <c r="L21" i="4" l="1"/>
  <c r="L22" i="4"/>
  <c r="L22" i="3"/>
  <c r="L21" i="3"/>
  <c r="K21" i="4"/>
  <c r="K22" i="3"/>
  <c r="M21" i="4"/>
  <c r="Q20" i="4"/>
  <c r="J21" i="3"/>
  <c r="M32" i="7"/>
  <c r="M31" i="7"/>
  <c r="N32" i="7"/>
  <c r="N31" i="7"/>
  <c r="J32" i="7"/>
  <c r="J31" i="7"/>
  <c r="O32" i="7"/>
  <c r="K31" i="7"/>
  <c r="O31" i="7"/>
  <c r="L32" i="7"/>
  <c r="P32" i="7"/>
  <c r="Q30" i="7"/>
  <c r="K32" i="7"/>
  <c r="L31" i="7"/>
  <c r="P31" i="7"/>
  <c r="Q28" i="7"/>
  <c r="Q29" i="7"/>
  <c r="Q20" i="3"/>
  <c r="M22" i="3"/>
  <c r="N22" i="4"/>
  <c r="M21" i="3"/>
  <c r="J22" i="3"/>
  <c r="N22" i="3"/>
  <c r="J21" i="4"/>
  <c r="N21" i="4"/>
  <c r="K22" i="4"/>
  <c r="O22" i="4"/>
  <c r="J22" i="4"/>
  <c r="Q18" i="4"/>
  <c r="Q19" i="4"/>
  <c r="Q18" i="3"/>
  <c r="Q21" i="3" s="1"/>
  <c r="Q19" i="3"/>
  <c r="Q22" i="3" s="1"/>
  <c r="K45" i="1"/>
  <c r="L45" i="1"/>
  <c r="M45" i="1"/>
  <c r="N45" i="1"/>
  <c r="O45" i="1"/>
  <c r="P45" i="1"/>
  <c r="J45" i="1"/>
  <c r="K44" i="1"/>
  <c r="L44" i="1"/>
  <c r="M44" i="1"/>
  <c r="N44" i="1"/>
  <c r="O44" i="1"/>
  <c r="P44" i="1"/>
  <c r="K43" i="1"/>
  <c r="L43" i="1"/>
  <c r="M43" i="1"/>
  <c r="N43" i="1"/>
  <c r="O43" i="1"/>
  <c r="P43" i="1"/>
  <c r="J44" i="1"/>
  <c r="J43" i="1"/>
  <c r="Q31" i="7" l="1"/>
  <c r="Q21" i="4"/>
  <c r="Q22" i="4"/>
  <c r="Q32" i="7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10" i="1"/>
  <c r="Q11" i="1"/>
  <c r="Q12" i="1"/>
  <c r="Q13" i="1"/>
  <c r="Q14" i="1"/>
  <c r="Q15" i="1"/>
  <c r="Q16" i="1"/>
  <c r="Q17" i="1"/>
  <c r="Q18" i="1"/>
  <c r="Q19" i="1"/>
  <c r="Q20" i="1"/>
  <c r="Q9" i="1"/>
  <c r="K47" i="1"/>
  <c r="L47" i="1"/>
  <c r="M47" i="1"/>
  <c r="N47" i="1"/>
  <c r="O47" i="1"/>
  <c r="P47" i="1"/>
  <c r="K46" i="1"/>
  <c r="L46" i="1"/>
  <c r="M46" i="1"/>
  <c r="N46" i="1"/>
  <c r="O46" i="1"/>
  <c r="P46" i="1"/>
  <c r="J47" i="1"/>
  <c r="J46" i="1"/>
  <c r="Q45" i="1" l="1"/>
  <c r="Q44" i="1"/>
  <c r="Q43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Q47" i="1" l="1"/>
  <c r="Q46" i="1"/>
</calcChain>
</file>

<file path=xl/sharedStrings.xml><?xml version="1.0" encoding="utf-8"?>
<sst xmlns="http://schemas.openxmlformats.org/spreadsheetml/2006/main" count="186" uniqueCount="94">
  <si>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</si>
  <si>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</si>
  <si>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</si>
  <si>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</si>
  <si>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</si>
  <si>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</si>
  <si>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</si>
  <si>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</si>
  <si>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</si>
  <si>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</si>
  <si>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</si>
  <si>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</si>
  <si>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</si>
  <si>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</si>
  <si>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</si>
  <si>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</si>
  <si>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</si>
  <si>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</si>
  <si>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</si>
  <si>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</si>
  <si>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</si>
  <si>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</si>
  <si>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</si>
  <si>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</si>
  <si>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GESTION ESTRATEGICA CAPITAL HUMANO I</t>
  </si>
  <si>
    <t>FEBRERO-JULIO 2023</t>
  </si>
  <si>
    <t>405-A</t>
  </si>
  <si>
    <t>LAE RODOLFO OLVERA AVENDAÑO</t>
  </si>
  <si>
    <t>GESTION ESTRATEGICA DE CAPITAL HUMANO II</t>
  </si>
  <si>
    <t>505-A</t>
  </si>
  <si>
    <t>PROCESOS ESTRUCTURALES</t>
  </si>
  <si>
    <t>405-C</t>
  </si>
  <si>
    <t xml:space="preserve">AMBROS MALAGA DIANA AZUCENA </t>
  </si>
  <si>
    <t>ARRES PAXTIAN VICTOR DEL ANGEL</t>
  </si>
  <si>
    <t>BAXIN POLITO FATIMA ALEJANDRA</t>
  </si>
  <si>
    <t>BUSTAMANTE FISCAL ANAHI</t>
  </si>
  <si>
    <t>CABAÑAS VILLASANA JUAN MANUEL</t>
  </si>
  <si>
    <t>CAGAL XOLO GABRIELA</t>
  </si>
  <si>
    <t>CASTELLANOS CARMONA ANGEL ALONSO</t>
  </si>
  <si>
    <t>CHIBAMBA IGNOG ESTRELLA</t>
  </si>
  <si>
    <t>CHIPOL XALA JOSUE</t>
  </si>
  <si>
    <t>CHONTAL GARCIA DANIA YAZARET</t>
  </si>
  <si>
    <t>CRUZ LOBATO HENRY</t>
  </si>
  <si>
    <t>GARCIA PRADO ALMA RAQUEL</t>
  </si>
  <si>
    <t>GONZALEZ ANTELE JOSE ANDRES</t>
  </si>
  <si>
    <t>HERNANDEZ ABSALON ADRIANA</t>
  </si>
  <si>
    <t>IZQUIERDO CARRION RICARDO</t>
  </si>
  <si>
    <t>LAZARO MARTINEZ HERIBERTO CARLOS</t>
  </si>
  <si>
    <t>MARTINEZ MARTINEZ VICTOR HUGO</t>
  </si>
  <si>
    <t>MARTINEZ PALMA YURIDIANA</t>
  </si>
  <si>
    <t>MIXTEGA HERNANDEZ JAVIER DE JESUS</t>
  </si>
  <si>
    <t>MORALES HERNANDEZ ZAZIL-HA ZILVANI</t>
  </si>
  <si>
    <t>OLEA CATEMAXCA KENIA SARAI</t>
  </si>
  <si>
    <t>ORTEGA SANCHEZ ANGEL ANDRES</t>
  </si>
  <si>
    <t>OSORIO IXTEPAN MARCOS</t>
  </si>
  <si>
    <t>PEREZ ESCRIBANO LAISA CONCEPCION</t>
  </si>
  <si>
    <t>REYES SOSME ALEX</t>
  </si>
  <si>
    <t>RODRIGUEZ MARCIAL HEIDI ANGELICA</t>
  </si>
  <si>
    <t>SAINZ CHIGUIL ALEJANDRA</t>
  </si>
  <si>
    <t>SAINZ PRIETO MARIANNE</t>
  </si>
  <si>
    <t>TEPOX CHAPOL ROSA YASMIN</t>
  </si>
  <si>
    <t>VAZQUEZ CORDERO CARLOS YAVHET</t>
  </si>
  <si>
    <t>VELASCO CONTRERAS GUSTAVO</t>
  </si>
  <si>
    <t>VERGARA POLITO MARIA MAGDALENA</t>
  </si>
  <si>
    <t>XOLO TORNADO LIZBETH</t>
  </si>
  <si>
    <t>ZAPOT SANTIAGO NINFA ZAMIRA</t>
  </si>
  <si>
    <t>BAXIN NIETO VANYELI ALEJANDRA</t>
  </si>
  <si>
    <t>CASAS PIO KAREN MONSERRATH</t>
  </si>
  <si>
    <t>COBIX MARTINEZ ALEJANDRA GUADALUPE</t>
  </si>
  <si>
    <t>GUTIERREZ ARRES ANGEL EMMANUEL</t>
  </si>
  <si>
    <t>LOPEZ AGUILERA MIZXY YANITH</t>
  </si>
  <si>
    <t>MACARIO VELASCO JOSE ALBERTO</t>
  </si>
  <si>
    <t>OSTO MACARIO NADIA DEL ROSARIO</t>
  </si>
  <si>
    <t>PAVON BLANCO MIGUEL ANGEL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</si>
  <si>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</si>
  <si>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</si>
  <si>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</si>
  <si>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</si>
  <si>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</si>
  <si>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REYES DOMINGUEZ LUCERO DE LOS ANGELES</t>
  </si>
  <si>
    <t>TEGOMA GONZALEZ DAYRA</t>
  </si>
  <si>
    <t>VAZQUEZ CHAPOL KARLA LARISSA</t>
  </si>
  <si>
    <t>VELAZCO BAXIN MIGUEL ANGEL</t>
  </si>
  <si>
    <t>XOLO CARDENAS VIRIDIANA</t>
  </si>
  <si>
    <t>XOLO SANTOS ANGELICA</t>
  </si>
  <si>
    <t>BAXIN TOTO ITZAMANI</t>
  </si>
  <si>
    <t>MARTINEZ CAGAL SAYURI</t>
  </si>
  <si>
    <t>MENDOZA SANCHEZ ARLETTE</t>
  </si>
  <si>
    <t>MIROS HERRERA ADELINE</t>
  </si>
  <si>
    <t>MORALES HERNANDEZ ALEJANDRA</t>
  </si>
  <si>
    <t>PEREZ MARTINEZ YOALI LIZBETH</t>
  </si>
  <si>
    <t>SEBA POLITO ITZEL</t>
  </si>
  <si>
    <t>ZETINA AVILA JULIO CESAR</t>
  </si>
  <si>
    <t>MUÑOZ GONZALEZ IVANDRO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</si>
</sst>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6" fillId="0" borderId="1" xfId="0" applyFont="1" applyBorder="1"/>
    <xf numFmtId="0" fontId="4" fillId="0" borderId="2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1"/>
  <sheetViews>
    <sheetView showGridLines="0" tabSelected="1" zoomScaleNormal="100" workbookViewId="0">
      <selection activeCell="M42" sqref="M4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32" t="s">
        <v>24</v>
      </c>
      <c r="E4" s="32"/>
      <c r="F4" s="32"/>
      <c r="G4" s="32"/>
      <c r="I4" t="s">
        <v>1</v>
      </c>
      <c r="J4" s="23" t="s">
        <v>26</v>
      </c>
      <c r="K4" s="23"/>
      <c r="M4" t="s">
        <v>2</v>
      </c>
      <c r="N4" s="24">
        <v>45078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25</v>
      </c>
      <c r="E6" s="23"/>
      <c r="F6" s="23"/>
      <c r="G6" s="23"/>
      <c r="I6" s="15" t="s">
        <v>22</v>
      </c>
      <c r="J6" s="15"/>
      <c r="K6" s="27" t="s">
        <v>27</v>
      </c>
      <c r="L6" s="27"/>
      <c r="M6" s="27"/>
      <c r="N6" s="27"/>
      <c r="O6" s="27"/>
      <c r="P6" s="2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/>
      <c r="D9" s="20" t="s">
        <v>32</v>
      </c>
      <c r="E9" s="21"/>
      <c r="F9" s="21"/>
      <c r="G9" s="21"/>
      <c r="H9" s="21"/>
      <c r="I9" s="22"/>
      <c r="J9" s="4">
        <v>84</v>
      </c>
      <c r="K9" s="4">
        <v>84</v>
      </c>
      <c r="L9" s="4">
        <v>95</v>
      </c>
      <c r="M9" s="4"/>
      <c r="N9" s="4"/>
      <c r="O9" s="4"/>
      <c r="P9" s="4"/>
      <c r="Q9" s="9">
        <f>SUM(J9:P9)/7</f>
        <v>37.571428571428569</v>
      </c>
    </row>
    <row r="10" spans="2:18" x14ac:dyDescent="0.25">
      <c r="B10" s="6">
        <f>B9+1</f>
        <v>2</v>
      </c>
      <c r="C10" s="6"/>
      <c r="D10" s="20" t="s">
        <v>33</v>
      </c>
      <c r="E10" s="21"/>
      <c r="F10" s="21"/>
      <c r="G10" s="21"/>
      <c r="H10" s="21"/>
      <c r="I10" s="22"/>
      <c r="J10" s="4">
        <v>90</v>
      </c>
      <c r="K10" s="4">
        <v>75</v>
      </c>
      <c r="L10" s="4">
        <v>86</v>
      </c>
      <c r="M10" s="4"/>
      <c r="N10" s="4"/>
      <c r="O10" s="4"/>
      <c r="P10" s="4"/>
      <c r="Q10" s="9">
        <f t="shared" ref="Q10:Q42" si="0">SUM(J10:P10)/7</f>
        <v>35.857142857142854</v>
      </c>
    </row>
    <row r="11" spans="2:18" x14ac:dyDescent="0.25">
      <c r="B11" s="6">
        <f t="shared" ref="B11:B42" si="1">B10+1</f>
        <v>3</v>
      </c>
      <c r="C11" s="6"/>
      <c r="D11" s="20" t="s">
        <v>34</v>
      </c>
      <c r="E11" s="21"/>
      <c r="F11" s="21"/>
      <c r="G11" s="21"/>
      <c r="H11" s="21"/>
      <c r="I11" s="22"/>
      <c r="J11" s="4">
        <v>75</v>
      </c>
      <c r="K11" s="4">
        <v>96</v>
      </c>
      <c r="L11" s="4">
        <v>84</v>
      </c>
      <c r="M11" s="4"/>
      <c r="N11" s="4"/>
      <c r="O11" s="4"/>
      <c r="P11" s="4"/>
      <c r="Q11" s="9">
        <f t="shared" si="0"/>
        <v>36.428571428571431</v>
      </c>
    </row>
    <row r="12" spans="2:18" x14ac:dyDescent="0.25">
      <c r="B12" s="6">
        <f t="shared" si="1"/>
        <v>4</v>
      </c>
      <c r="C12" s="6"/>
      <c r="D12" s="20" t="s">
        <v>35</v>
      </c>
      <c r="E12" s="21"/>
      <c r="F12" s="21"/>
      <c r="G12" s="21"/>
      <c r="H12" s="21"/>
      <c r="I12" s="22"/>
      <c r="J12" s="4">
        <v>96</v>
      </c>
      <c r="K12" s="4">
        <v>95</v>
      </c>
      <c r="L12" s="4">
        <v>82</v>
      </c>
      <c r="M12" s="4"/>
      <c r="N12" s="4"/>
      <c r="O12" s="4"/>
      <c r="P12" s="4"/>
      <c r="Q12" s="9">
        <f t="shared" si="0"/>
        <v>39</v>
      </c>
    </row>
    <row r="13" spans="2:18" x14ac:dyDescent="0.25">
      <c r="B13" s="6">
        <f t="shared" si="1"/>
        <v>5</v>
      </c>
      <c r="C13" s="6"/>
      <c r="D13" s="20" t="s">
        <v>36</v>
      </c>
      <c r="E13" s="21"/>
      <c r="F13" s="21"/>
      <c r="G13" s="21"/>
      <c r="H13" s="21"/>
      <c r="I13" s="22"/>
      <c r="J13" s="4">
        <v>84</v>
      </c>
      <c r="K13" s="4">
        <v>84</v>
      </c>
      <c r="L13" s="4">
        <v>92</v>
      </c>
      <c r="M13" s="4"/>
      <c r="N13" s="4"/>
      <c r="O13" s="4"/>
      <c r="P13" s="4"/>
      <c r="Q13" s="9">
        <f t="shared" si="0"/>
        <v>37.142857142857146</v>
      </c>
    </row>
    <row r="14" spans="2:18" x14ac:dyDescent="0.25">
      <c r="B14" s="6">
        <f t="shared" si="1"/>
        <v>6</v>
      </c>
      <c r="C14" s="6"/>
      <c r="D14" s="20" t="s">
        <v>37</v>
      </c>
      <c r="E14" s="21"/>
      <c r="F14" s="21"/>
      <c r="G14" s="21"/>
      <c r="H14" s="21"/>
      <c r="I14" s="22"/>
      <c r="J14" s="4">
        <v>75</v>
      </c>
      <c r="K14" s="4">
        <v>80</v>
      </c>
      <c r="L14" s="4">
        <v>74</v>
      </c>
      <c r="M14" s="4"/>
      <c r="N14" s="4"/>
      <c r="O14" s="4"/>
      <c r="P14" s="4"/>
      <c r="Q14" s="9">
        <f t="shared" si="0"/>
        <v>32.714285714285715</v>
      </c>
    </row>
    <row r="15" spans="2:18" x14ac:dyDescent="0.25">
      <c r="B15" s="6">
        <f t="shared" si="1"/>
        <v>7</v>
      </c>
      <c r="C15" s="6"/>
      <c r="D15" s="20" t="s">
        <v>38</v>
      </c>
      <c r="E15" s="21"/>
      <c r="F15" s="21"/>
      <c r="G15" s="21"/>
      <c r="H15" s="21"/>
      <c r="I15" s="22"/>
      <c r="J15" s="4">
        <v>95</v>
      </c>
      <c r="K15" s="4">
        <v>94</v>
      </c>
      <c r="L15" s="4">
        <v>85</v>
      </c>
      <c r="M15" s="4"/>
      <c r="N15" s="4"/>
      <c r="O15" s="4"/>
      <c r="P15" s="4"/>
      <c r="Q15" s="9">
        <f t="shared" si="0"/>
        <v>39.142857142857146</v>
      </c>
    </row>
    <row r="16" spans="2:18" x14ac:dyDescent="0.25">
      <c r="B16" s="6">
        <f t="shared" si="1"/>
        <v>8</v>
      </c>
      <c r="C16" s="6"/>
      <c r="D16" s="20" t="s">
        <v>39</v>
      </c>
      <c r="E16" s="21"/>
      <c r="F16" s="21"/>
      <c r="G16" s="21"/>
      <c r="H16" s="21"/>
      <c r="I16" s="22"/>
      <c r="J16" s="4">
        <v>93</v>
      </c>
      <c r="K16" s="4">
        <v>86</v>
      </c>
      <c r="L16" s="4">
        <v>93</v>
      </c>
      <c r="M16" s="4"/>
      <c r="N16" s="4"/>
      <c r="O16" s="4"/>
      <c r="P16" s="4"/>
      <c r="Q16" s="9">
        <f t="shared" si="0"/>
        <v>38.857142857142854</v>
      </c>
    </row>
    <row r="17" spans="2:17" x14ac:dyDescent="0.25">
      <c r="B17" s="6">
        <f t="shared" si="1"/>
        <v>9</v>
      </c>
      <c r="C17" s="6"/>
      <c r="D17" s="20" t="s">
        <v>40</v>
      </c>
      <c r="E17" s="21"/>
      <c r="F17" s="21"/>
      <c r="G17" s="21"/>
      <c r="H17" s="21"/>
      <c r="I17" s="22"/>
      <c r="J17" s="4">
        <v>84</v>
      </c>
      <c r="K17" s="4">
        <v>94</v>
      </c>
      <c r="L17" s="4">
        <v>95</v>
      </c>
      <c r="M17" s="4"/>
      <c r="N17" s="4"/>
      <c r="O17" s="4"/>
      <c r="P17" s="4"/>
      <c r="Q17" s="9">
        <f t="shared" si="0"/>
        <v>39</v>
      </c>
    </row>
    <row r="18" spans="2:17" x14ac:dyDescent="0.25">
      <c r="B18" s="6">
        <f t="shared" si="1"/>
        <v>10</v>
      </c>
      <c r="C18" s="6"/>
      <c r="D18" s="20" t="s">
        <v>41</v>
      </c>
      <c r="E18" s="21"/>
      <c r="F18" s="21"/>
      <c r="G18" s="21"/>
      <c r="H18" s="21"/>
      <c r="I18" s="22"/>
      <c r="J18" s="4">
        <v>96</v>
      </c>
      <c r="K18" s="4">
        <v>93</v>
      </c>
      <c r="L18" s="4">
        <v>84</v>
      </c>
      <c r="M18" s="4"/>
      <c r="N18" s="4"/>
      <c r="O18" s="4"/>
      <c r="P18" s="4"/>
      <c r="Q18" s="9">
        <f t="shared" si="0"/>
        <v>39</v>
      </c>
    </row>
    <row r="19" spans="2:17" x14ac:dyDescent="0.25">
      <c r="B19" s="6">
        <f t="shared" si="1"/>
        <v>11</v>
      </c>
      <c r="C19" s="6"/>
      <c r="D19" s="20" t="s">
        <v>42</v>
      </c>
      <c r="E19" s="21"/>
      <c r="F19" s="21"/>
      <c r="G19" s="21"/>
      <c r="H19" s="21"/>
      <c r="I19" s="22"/>
      <c r="J19" s="4">
        <v>94</v>
      </c>
      <c r="K19" s="4">
        <v>90</v>
      </c>
      <c r="L19" s="4">
        <v>84</v>
      </c>
      <c r="M19" s="4"/>
      <c r="N19" s="4"/>
      <c r="O19" s="4"/>
      <c r="P19" s="4"/>
      <c r="Q19" s="9">
        <f t="shared" si="0"/>
        <v>38.285714285714285</v>
      </c>
    </row>
    <row r="20" spans="2:17" x14ac:dyDescent="0.25">
      <c r="B20" s="6">
        <f t="shared" si="1"/>
        <v>12</v>
      </c>
      <c r="C20" s="6"/>
      <c r="D20" s="20" t="s">
        <v>43</v>
      </c>
      <c r="E20" s="21"/>
      <c r="F20" s="21"/>
      <c r="G20" s="21"/>
      <c r="H20" s="21"/>
      <c r="I20" s="22"/>
      <c r="J20" s="4">
        <v>84</v>
      </c>
      <c r="K20" s="4">
        <v>95</v>
      </c>
      <c r="L20" s="4">
        <v>9093</v>
      </c>
      <c r="M20" s="4"/>
      <c r="N20" s="4"/>
      <c r="O20" s="4"/>
      <c r="P20" s="4"/>
      <c r="Q20" s="9">
        <f t="shared" si="0"/>
        <v>1324.5714285714287</v>
      </c>
    </row>
    <row r="21" spans="2:17" x14ac:dyDescent="0.25">
      <c r="B21" s="6">
        <f t="shared" si="1"/>
        <v>13</v>
      </c>
      <c r="C21" s="6"/>
      <c r="D21" s="20" t="s">
        <v>44</v>
      </c>
      <c r="E21" s="21"/>
      <c r="F21" s="21"/>
      <c r="G21" s="21"/>
      <c r="H21" s="21"/>
      <c r="I21" s="22"/>
      <c r="J21" s="4">
        <v>80</v>
      </c>
      <c r="K21" s="4">
        <v>84</v>
      </c>
      <c r="L21" s="4">
        <v>95</v>
      </c>
      <c r="M21" s="4"/>
      <c r="N21" s="4"/>
      <c r="O21" s="4"/>
      <c r="P21" s="4"/>
      <c r="Q21" s="9">
        <f t="shared" si="0"/>
        <v>37</v>
      </c>
    </row>
    <row r="22" spans="2:17" x14ac:dyDescent="0.25">
      <c r="B22" s="6">
        <f t="shared" si="1"/>
        <v>14</v>
      </c>
      <c r="C22" s="6"/>
      <c r="D22" s="16" t="s">
        <v>45</v>
      </c>
      <c r="E22" s="17"/>
      <c r="F22" s="17"/>
      <c r="G22" s="17"/>
      <c r="H22" s="17"/>
      <c r="I22" s="18"/>
      <c r="J22" s="4">
        <v>86</v>
      </c>
      <c r="K22" s="4">
        <v>80</v>
      </c>
      <c r="L22" s="4">
        <v>84</v>
      </c>
      <c r="M22" s="4"/>
      <c r="N22" s="4"/>
      <c r="O22" s="4"/>
      <c r="P22" s="4"/>
      <c r="Q22" s="9">
        <f t="shared" si="0"/>
        <v>35.714285714285715</v>
      </c>
    </row>
    <row r="23" spans="2:17" x14ac:dyDescent="0.25">
      <c r="B23" s="6">
        <f t="shared" si="1"/>
        <v>15</v>
      </c>
      <c r="C23" s="6"/>
      <c r="D23" s="16" t="s">
        <v>46</v>
      </c>
      <c r="E23" s="17"/>
      <c r="F23" s="17"/>
      <c r="G23" s="17"/>
      <c r="H23" s="17"/>
      <c r="I23" s="18"/>
      <c r="J23" s="4">
        <v>94</v>
      </c>
      <c r="K23" s="4">
        <v>93</v>
      </c>
      <c r="L23" s="4">
        <v>72</v>
      </c>
      <c r="M23" s="4"/>
      <c r="N23" s="4"/>
      <c r="O23" s="4"/>
      <c r="P23" s="4"/>
      <c r="Q23" s="9">
        <f t="shared" si="0"/>
        <v>37</v>
      </c>
    </row>
    <row r="24" spans="2:17" x14ac:dyDescent="0.25">
      <c r="B24" s="6">
        <f t="shared" si="1"/>
        <v>16</v>
      </c>
      <c r="C24" s="6"/>
      <c r="D24" s="16" t="s">
        <v>47</v>
      </c>
      <c r="E24" s="17"/>
      <c r="F24" s="17"/>
      <c r="G24" s="17"/>
      <c r="H24" s="17"/>
      <c r="I24" s="18"/>
      <c r="J24" s="4">
        <v>98</v>
      </c>
      <c r="K24" s="4">
        <v>94</v>
      </c>
      <c r="L24" s="4">
        <v>85</v>
      </c>
      <c r="M24" s="4"/>
      <c r="N24" s="4"/>
      <c r="O24" s="4"/>
      <c r="P24" s="4"/>
      <c r="Q24" s="9">
        <f t="shared" si="0"/>
        <v>39.571428571428569</v>
      </c>
    </row>
    <row r="25" spans="2:17" x14ac:dyDescent="0.25">
      <c r="B25" s="6">
        <f t="shared" si="1"/>
        <v>17</v>
      </c>
      <c r="C25" s="6"/>
      <c r="D25" s="16" t="s">
        <v>48</v>
      </c>
      <c r="E25" s="17"/>
      <c r="F25" s="17"/>
      <c r="G25" s="17"/>
      <c r="H25" s="17"/>
      <c r="I25" s="18"/>
      <c r="J25" s="4">
        <v>87</v>
      </c>
      <c r="K25" s="4">
        <v>93</v>
      </c>
      <c r="L25" s="4">
        <v>92</v>
      </c>
      <c r="M25" s="4"/>
      <c r="N25" s="4"/>
      <c r="O25" s="4"/>
      <c r="P25" s="4"/>
      <c r="Q25" s="9">
        <f t="shared" si="0"/>
        <v>38.857142857142854</v>
      </c>
    </row>
    <row r="26" spans="2:17" x14ac:dyDescent="0.25">
      <c r="B26" s="6">
        <f t="shared" si="1"/>
        <v>18</v>
      </c>
      <c r="C26" s="6"/>
      <c r="D26" s="16" t="s">
        <v>49</v>
      </c>
      <c r="E26" s="17"/>
      <c r="F26" s="17"/>
      <c r="G26" s="17"/>
      <c r="H26" s="17"/>
      <c r="I26" s="18"/>
      <c r="J26" s="4">
        <v>86</v>
      </c>
      <c r="K26" s="4">
        <v>94</v>
      </c>
      <c r="L26" s="4">
        <v>93</v>
      </c>
      <c r="M26" s="4"/>
      <c r="N26" s="4"/>
      <c r="O26" s="4"/>
      <c r="P26" s="4"/>
      <c r="Q26" s="9">
        <f t="shared" si="0"/>
        <v>39</v>
      </c>
    </row>
    <row r="27" spans="2:17" x14ac:dyDescent="0.25">
      <c r="B27" s="6">
        <f t="shared" si="1"/>
        <v>19</v>
      </c>
      <c r="C27" s="6"/>
      <c r="D27" s="16" t="s">
        <v>50</v>
      </c>
      <c r="E27" s="17"/>
      <c r="F27" s="17"/>
      <c r="G27" s="17"/>
      <c r="H27" s="17"/>
      <c r="I27" s="18"/>
      <c r="J27" s="4">
        <v>95</v>
      </c>
      <c r="K27" s="4">
        <v>98</v>
      </c>
      <c r="L27" s="4">
        <v>94</v>
      </c>
      <c r="M27" s="4"/>
      <c r="N27" s="4"/>
      <c r="O27" s="4"/>
      <c r="P27" s="4"/>
      <c r="Q27" s="9">
        <f t="shared" si="0"/>
        <v>41</v>
      </c>
    </row>
    <row r="28" spans="2:17" x14ac:dyDescent="0.25">
      <c r="B28" s="6">
        <f t="shared" si="1"/>
        <v>20</v>
      </c>
      <c r="C28" s="6"/>
      <c r="D28" s="16" t="s">
        <v>51</v>
      </c>
      <c r="E28" s="17"/>
      <c r="F28" s="17"/>
      <c r="G28" s="17"/>
      <c r="H28" s="17"/>
      <c r="I28" s="18"/>
      <c r="J28" s="4">
        <v>86</v>
      </c>
      <c r="K28" s="4">
        <v>94</v>
      </c>
      <c r="L28" s="4">
        <v>84</v>
      </c>
      <c r="M28" s="4"/>
      <c r="N28" s="4"/>
      <c r="O28" s="4"/>
      <c r="P28" s="4"/>
      <c r="Q28" s="9">
        <f t="shared" si="0"/>
        <v>37.714285714285715</v>
      </c>
    </row>
    <row r="29" spans="2:17" x14ac:dyDescent="0.25">
      <c r="B29" s="6">
        <f t="shared" si="1"/>
        <v>21</v>
      </c>
      <c r="C29" s="6"/>
      <c r="D29" s="16" t="s">
        <v>52</v>
      </c>
      <c r="E29" s="17"/>
      <c r="F29" s="17"/>
      <c r="G29" s="17"/>
      <c r="H29" s="17"/>
      <c r="I29" s="18"/>
      <c r="J29" s="4">
        <v>80</v>
      </c>
      <c r="K29" s="4">
        <v>95</v>
      </c>
      <c r="L29" s="4">
        <v>75</v>
      </c>
      <c r="M29" s="4"/>
      <c r="N29" s="4"/>
      <c r="O29" s="4"/>
      <c r="P29" s="4"/>
      <c r="Q29" s="9">
        <f t="shared" si="0"/>
        <v>35.714285714285715</v>
      </c>
    </row>
    <row r="30" spans="2:17" x14ac:dyDescent="0.25">
      <c r="B30" s="6">
        <f t="shared" si="1"/>
        <v>22</v>
      </c>
      <c r="C30" s="6"/>
      <c r="D30" s="16" t="s">
        <v>53</v>
      </c>
      <c r="E30" s="17"/>
      <c r="F30" s="17"/>
      <c r="G30" s="17"/>
      <c r="H30" s="17"/>
      <c r="I30" s="18"/>
      <c r="J30" s="4">
        <v>96</v>
      </c>
      <c r="K30" s="4">
        <v>93</v>
      </c>
      <c r="L30" s="4">
        <v>96</v>
      </c>
      <c r="M30" s="4"/>
      <c r="N30" s="4"/>
      <c r="O30" s="4"/>
      <c r="P30" s="4"/>
      <c r="Q30" s="9">
        <f t="shared" si="0"/>
        <v>40.714285714285715</v>
      </c>
    </row>
    <row r="31" spans="2:17" x14ac:dyDescent="0.25">
      <c r="B31" s="6">
        <f t="shared" si="1"/>
        <v>23</v>
      </c>
      <c r="C31" s="6"/>
      <c r="D31" s="16" t="s">
        <v>54</v>
      </c>
      <c r="E31" s="17"/>
      <c r="F31" s="17"/>
      <c r="G31" s="17"/>
      <c r="H31" s="17"/>
      <c r="I31" s="18"/>
      <c r="J31" s="4">
        <v>94</v>
      </c>
      <c r="K31" s="4">
        <v>90</v>
      </c>
      <c r="L31" s="4">
        <v>93</v>
      </c>
      <c r="M31" s="4"/>
      <c r="N31" s="4"/>
      <c r="O31" s="4"/>
      <c r="P31" s="4"/>
      <c r="Q31" s="9">
        <f t="shared" si="0"/>
        <v>39.571428571428569</v>
      </c>
    </row>
    <row r="32" spans="2:17" x14ac:dyDescent="0.25">
      <c r="B32" s="6">
        <f t="shared" si="1"/>
        <v>24</v>
      </c>
      <c r="C32" s="6"/>
      <c r="D32" s="16" t="s">
        <v>55</v>
      </c>
      <c r="E32" s="17"/>
      <c r="F32" s="17"/>
      <c r="G32" s="17"/>
      <c r="H32" s="17"/>
      <c r="I32" s="18"/>
      <c r="J32" s="4">
        <v>97</v>
      </c>
      <c r="K32" s="4">
        <v>94</v>
      </c>
      <c r="L32" s="4">
        <v>95</v>
      </c>
      <c r="M32" s="4"/>
      <c r="N32" s="4"/>
      <c r="O32" s="4"/>
      <c r="P32" s="4"/>
      <c r="Q32" s="9">
        <f t="shared" si="0"/>
        <v>40.857142857142854</v>
      </c>
    </row>
    <row r="33" spans="2:17" x14ac:dyDescent="0.25">
      <c r="B33" s="6">
        <f t="shared" si="1"/>
        <v>25</v>
      </c>
      <c r="C33" s="6"/>
      <c r="D33" s="16" t="s">
        <v>56</v>
      </c>
      <c r="E33" s="17"/>
      <c r="F33" s="17"/>
      <c r="G33" s="17"/>
      <c r="H33" s="17"/>
      <c r="I33" s="18"/>
      <c r="J33" s="4">
        <v>93</v>
      </c>
      <c r="K33" s="4">
        <v>96</v>
      </c>
      <c r="L33" s="4">
        <v>90</v>
      </c>
      <c r="M33" s="4"/>
      <c r="N33" s="4"/>
      <c r="O33" s="4"/>
      <c r="P33" s="4"/>
      <c r="Q33" s="9">
        <f t="shared" si="0"/>
        <v>39.857142857142854</v>
      </c>
    </row>
    <row r="34" spans="2:17" x14ac:dyDescent="0.25">
      <c r="B34" s="6">
        <f t="shared" si="1"/>
        <v>26</v>
      </c>
      <c r="C34" s="6"/>
      <c r="D34" s="16" t="s">
        <v>57</v>
      </c>
      <c r="E34" s="17"/>
      <c r="F34" s="17"/>
      <c r="G34" s="17"/>
      <c r="H34" s="17"/>
      <c r="I34" s="18"/>
      <c r="J34" s="4">
        <v>90</v>
      </c>
      <c r="K34" s="4">
        <v>95</v>
      </c>
      <c r="L34" s="4">
        <v>84</v>
      </c>
      <c r="M34" s="4"/>
      <c r="N34" s="4"/>
      <c r="O34" s="4"/>
      <c r="P34" s="4"/>
      <c r="Q34" s="9">
        <f t="shared" si="0"/>
        <v>38.428571428571431</v>
      </c>
    </row>
    <row r="35" spans="2:17" x14ac:dyDescent="0.25">
      <c r="B35" s="6">
        <f t="shared" si="1"/>
        <v>27</v>
      </c>
      <c r="C35" s="6"/>
      <c r="D35" s="16" t="s">
        <v>58</v>
      </c>
      <c r="E35" s="17"/>
      <c r="F35" s="17"/>
      <c r="G35" s="17"/>
      <c r="H35" s="17"/>
      <c r="I35" s="18"/>
      <c r="J35" s="4">
        <v>94</v>
      </c>
      <c r="K35" s="4">
        <v>90</v>
      </c>
      <c r="L35" s="4">
        <v>82</v>
      </c>
      <c r="M35" s="4"/>
      <c r="N35" s="4"/>
      <c r="O35" s="4"/>
      <c r="P35" s="4"/>
      <c r="Q35" s="9">
        <f t="shared" si="0"/>
        <v>38</v>
      </c>
    </row>
    <row r="36" spans="2:17" x14ac:dyDescent="0.25">
      <c r="B36" s="6">
        <f t="shared" si="1"/>
        <v>28</v>
      </c>
      <c r="C36" s="6"/>
      <c r="D36" s="16" t="s">
        <v>59</v>
      </c>
      <c r="E36" s="17"/>
      <c r="F36" s="17"/>
      <c r="G36" s="17"/>
      <c r="H36" s="17"/>
      <c r="I36" s="18"/>
      <c r="J36" s="4">
        <v>95</v>
      </c>
      <c r="K36" s="4">
        <v>82</v>
      </c>
      <c r="L36" s="4">
        <v>86</v>
      </c>
      <c r="M36" s="4"/>
      <c r="N36" s="4"/>
      <c r="O36" s="4"/>
      <c r="P36" s="4"/>
      <c r="Q36" s="9">
        <f t="shared" si="0"/>
        <v>37.571428571428569</v>
      </c>
    </row>
    <row r="37" spans="2:17" x14ac:dyDescent="0.25">
      <c r="B37" s="6">
        <f t="shared" si="1"/>
        <v>29</v>
      </c>
      <c r="C37" s="6"/>
      <c r="D37" s="16" t="s">
        <v>60</v>
      </c>
      <c r="E37" s="17"/>
      <c r="F37" s="17"/>
      <c r="G37" s="17"/>
      <c r="H37" s="17"/>
      <c r="I37" s="18"/>
      <c r="J37" s="4">
        <v>97</v>
      </c>
      <c r="K37" s="4">
        <v>97</v>
      </c>
      <c r="L37" s="4">
        <v>83</v>
      </c>
      <c r="M37" s="4"/>
      <c r="N37" s="4"/>
      <c r="O37" s="4"/>
      <c r="P37" s="4"/>
      <c r="Q37" s="9">
        <f t="shared" si="0"/>
        <v>39.571428571428569</v>
      </c>
    </row>
    <row r="38" spans="2:17" x14ac:dyDescent="0.25">
      <c r="B38" s="6">
        <f t="shared" si="1"/>
        <v>30</v>
      </c>
      <c r="C38" s="6"/>
      <c r="D38" s="16" t="s">
        <v>61</v>
      </c>
      <c r="E38" s="17"/>
      <c r="F38" s="17"/>
      <c r="G38" s="17"/>
      <c r="H38" s="17"/>
      <c r="I38" s="18"/>
      <c r="J38" s="4">
        <v>98</v>
      </c>
      <c r="K38" s="4">
        <v>80</v>
      </c>
      <c r="L38" s="4">
        <v>84</v>
      </c>
      <c r="M38" s="4"/>
      <c r="N38" s="4"/>
      <c r="O38" s="4"/>
      <c r="P38" s="4"/>
      <c r="Q38" s="9">
        <f t="shared" si="0"/>
        <v>37.428571428571431</v>
      </c>
    </row>
    <row r="39" spans="2:17" x14ac:dyDescent="0.25">
      <c r="B39" s="6">
        <f t="shared" si="1"/>
        <v>31</v>
      </c>
      <c r="C39" s="6"/>
      <c r="D39" s="16" t="s">
        <v>62</v>
      </c>
      <c r="E39" s="17"/>
      <c r="F39" s="17"/>
      <c r="G39" s="17"/>
      <c r="H39" s="17"/>
      <c r="I39" s="18"/>
      <c r="J39" s="4">
        <v>95</v>
      </c>
      <c r="K39" s="4">
        <v>93</v>
      </c>
      <c r="L39" s="4">
        <v>87</v>
      </c>
      <c r="M39" s="4"/>
      <c r="N39" s="4"/>
      <c r="O39" s="4"/>
      <c r="P39" s="4"/>
      <c r="Q39" s="9">
        <f t="shared" si="0"/>
        <v>39.285714285714285</v>
      </c>
    </row>
    <row r="40" spans="2:17" x14ac:dyDescent="0.25">
      <c r="B40" s="6">
        <f t="shared" si="1"/>
        <v>32</v>
      </c>
      <c r="C40" s="6"/>
      <c r="D40" s="16" t="s">
        <v>63</v>
      </c>
      <c r="E40" s="17"/>
      <c r="F40" s="17"/>
      <c r="G40" s="17"/>
      <c r="H40" s="17"/>
      <c r="I40" s="18"/>
      <c r="J40" s="4">
        <v>92</v>
      </c>
      <c r="K40" s="4">
        <v>94</v>
      </c>
      <c r="L40" s="4">
        <v>86</v>
      </c>
      <c r="M40" s="4"/>
      <c r="N40" s="4"/>
      <c r="O40" s="4"/>
      <c r="P40" s="4"/>
      <c r="Q40" s="9">
        <f t="shared" si="0"/>
        <v>38.857142857142854</v>
      </c>
    </row>
    <row r="41" spans="2:17" x14ac:dyDescent="0.25">
      <c r="B41" s="6">
        <f t="shared" si="1"/>
        <v>33</v>
      </c>
      <c r="C41" s="6"/>
      <c r="D41" s="16" t="s">
        <v>64</v>
      </c>
      <c r="E41" s="17"/>
      <c r="F41" s="17"/>
      <c r="G41" s="17"/>
      <c r="H41" s="17"/>
      <c r="I41" s="18"/>
      <c r="J41" s="4">
        <v>93</v>
      </c>
      <c r="K41" s="4">
        <v>95</v>
      </c>
      <c r="L41" s="4">
        <v>89</v>
      </c>
      <c r="M41" s="4"/>
      <c r="N41" s="4"/>
      <c r="O41" s="4"/>
      <c r="P41" s="4"/>
      <c r="Q41" s="9">
        <f t="shared" si="0"/>
        <v>39.571428571428569</v>
      </c>
    </row>
    <row r="42" spans="2:17" x14ac:dyDescent="0.25">
      <c r="B42" s="6">
        <f t="shared" si="1"/>
        <v>34</v>
      </c>
      <c r="C42" s="6"/>
      <c r="D42" s="16" t="s">
        <v>65</v>
      </c>
      <c r="E42" s="17"/>
      <c r="F42" s="17"/>
      <c r="G42" s="17"/>
      <c r="H42" s="17"/>
      <c r="I42" s="18"/>
      <c r="J42" s="4">
        <v>94</v>
      </c>
      <c r="K42" s="4">
        <v>96</v>
      </c>
      <c r="L42" s="4">
        <v>90</v>
      </c>
      <c r="M42" s="4"/>
      <c r="N42" s="4"/>
      <c r="O42" s="4"/>
      <c r="P42" s="4"/>
      <c r="Q42" s="9">
        <f t="shared" si="0"/>
        <v>40</v>
      </c>
    </row>
    <row r="43" spans="2:17" x14ac:dyDescent="0.25">
      <c r="C43" s="15"/>
      <c r="D43" s="15"/>
      <c r="E43" s="1"/>
      <c r="H43" s="29" t="s">
        <v>19</v>
      </c>
      <c r="I43" s="29"/>
      <c r="J43" s="10">
        <f t="shared" ref="J43:Q43" si="2">COUNTIF(J9:J42,"&gt;=70")</f>
        <v>34</v>
      </c>
      <c r="K43" s="10">
        <f t="shared" si="2"/>
        <v>34</v>
      </c>
      <c r="L43" s="10">
        <f t="shared" si="2"/>
        <v>34</v>
      </c>
      <c r="M43" s="10">
        <f t="shared" si="2"/>
        <v>0</v>
      </c>
      <c r="N43" s="10">
        <f t="shared" si="2"/>
        <v>0</v>
      </c>
      <c r="O43" s="10">
        <f t="shared" si="2"/>
        <v>0</v>
      </c>
      <c r="P43" s="10">
        <f t="shared" si="2"/>
        <v>0</v>
      </c>
      <c r="Q43" s="14">
        <f t="shared" si="2"/>
        <v>1</v>
      </c>
    </row>
    <row r="44" spans="2:17" x14ac:dyDescent="0.25">
      <c r="C44" s="15"/>
      <c r="D44" s="15"/>
      <c r="E44" s="7"/>
      <c r="H44" s="30" t="s">
        <v>20</v>
      </c>
      <c r="I44" s="30"/>
      <c r="J44" s="11">
        <f t="shared" ref="J44:Q44" si="3">COUNTIF(J9:J42,"&lt;70")</f>
        <v>0</v>
      </c>
      <c r="K44" s="11">
        <f t="shared" si="3"/>
        <v>0</v>
      </c>
      <c r="L44" s="11">
        <f t="shared" si="3"/>
        <v>0</v>
      </c>
      <c r="M44" s="11">
        <f t="shared" si="3"/>
        <v>0</v>
      </c>
      <c r="N44" s="11">
        <f t="shared" si="3"/>
        <v>0</v>
      </c>
      <c r="O44" s="11">
        <f t="shared" si="3"/>
        <v>0</v>
      </c>
      <c r="P44" s="11">
        <f t="shared" si="3"/>
        <v>0</v>
      </c>
      <c r="Q44" s="11">
        <f t="shared" si="3"/>
        <v>33</v>
      </c>
    </row>
    <row r="45" spans="2:17" x14ac:dyDescent="0.25">
      <c r="C45" s="15"/>
      <c r="D45" s="15"/>
      <c r="E45" s="15"/>
      <c r="H45" s="30" t="s">
        <v>21</v>
      </c>
      <c r="I45" s="30"/>
      <c r="J45" s="11">
        <f t="shared" ref="J45:Q45" si="4">COUNT(J9:J42)</f>
        <v>34</v>
      </c>
      <c r="K45" s="11">
        <f t="shared" si="4"/>
        <v>34</v>
      </c>
      <c r="L45" s="11">
        <f t="shared" si="4"/>
        <v>34</v>
      </c>
      <c r="M45" s="11">
        <f t="shared" si="4"/>
        <v>0</v>
      </c>
      <c r="N45" s="11">
        <f t="shared" si="4"/>
        <v>0</v>
      </c>
      <c r="O45" s="11">
        <f t="shared" si="4"/>
        <v>0</v>
      </c>
      <c r="P45" s="11">
        <f t="shared" si="4"/>
        <v>0</v>
      </c>
      <c r="Q45" s="11">
        <f t="shared" si="4"/>
        <v>34</v>
      </c>
    </row>
    <row r="46" spans="2:17" x14ac:dyDescent="0.25">
      <c r="C46" s="15"/>
      <c r="D46" s="15"/>
      <c r="E46" s="1"/>
      <c r="H46" s="31" t="s">
        <v>16</v>
      </c>
      <c r="I46" s="31"/>
      <c r="J46" s="12">
        <f>J43/J45</f>
        <v>1</v>
      </c>
      <c r="K46" s="13">
        <f t="shared" ref="K46:Q46" si="5">K43/K45</f>
        <v>1</v>
      </c>
      <c r="L46" s="13">
        <f t="shared" si="5"/>
        <v>1</v>
      </c>
      <c r="M46" s="13" t="e">
        <f t="shared" si="5"/>
        <v>#DIV/0!</v>
      </c>
      <c r="N46" s="13" t="e">
        <f t="shared" si="5"/>
        <v>#DIV/0!</v>
      </c>
      <c r="O46" s="13" t="e">
        <f t="shared" si="5"/>
        <v>#DIV/0!</v>
      </c>
      <c r="P46" s="13" t="e">
        <f t="shared" si="5"/>
        <v>#DIV/0!</v>
      </c>
      <c r="Q46" s="13">
        <f t="shared" si="5"/>
        <v>2.9411764705882353E-2</v>
      </c>
    </row>
    <row r="47" spans="2:17" x14ac:dyDescent="0.25">
      <c r="C47" s="15"/>
      <c r="D47" s="15"/>
      <c r="E47" s="1"/>
      <c r="H47" s="31" t="s">
        <v>17</v>
      </c>
      <c r="I47" s="31"/>
      <c r="J47" s="12">
        <f>J44/J45</f>
        <v>0</v>
      </c>
      <c r="K47" s="12">
        <f t="shared" ref="K47:Q47" si="6">K44/K45</f>
        <v>0</v>
      </c>
      <c r="L47" s="13">
        <f t="shared" si="6"/>
        <v>0</v>
      </c>
      <c r="M47" s="13" t="e">
        <f t="shared" si="6"/>
        <v>#DIV/0!</v>
      </c>
      <c r="N47" s="13" t="e">
        <f t="shared" si="6"/>
        <v>#DIV/0!</v>
      </c>
      <c r="O47" s="13" t="e">
        <f t="shared" si="6"/>
        <v>#DIV/0!</v>
      </c>
      <c r="P47" s="13" t="e">
        <f t="shared" si="6"/>
        <v>#DIV/0!</v>
      </c>
      <c r="Q47" s="13">
        <f t="shared" si="6"/>
        <v>0.97058823529411764</v>
      </c>
    </row>
    <row r="48" spans="2:17" x14ac:dyDescent="0.25">
      <c r="C48" s="15"/>
      <c r="D48" s="15"/>
      <c r="E48" s="7"/>
    </row>
    <row r="49" spans="3:16" x14ac:dyDescent="0.25">
      <c r="C49" s="1"/>
      <c r="D49" s="1"/>
      <c r="E49" s="7"/>
    </row>
    <row r="50" spans="3:16" x14ac:dyDescent="0.25">
      <c r="J50" s="27" t="s">
        <v>27</v>
      </c>
      <c r="K50" s="27"/>
      <c r="L50" s="27"/>
      <c r="M50" s="27"/>
      <c r="N50" s="27"/>
      <c r="O50" s="27"/>
      <c r="P50" s="27"/>
    </row>
    <row r="51" spans="3:16" x14ac:dyDescent="0.25">
      <c r="J51" s="26" t="s">
        <v>18</v>
      </c>
      <c r="K51" s="26"/>
      <c r="L51" s="26"/>
      <c r="M51" s="26"/>
      <c r="N51" s="26"/>
      <c r="O51" s="26"/>
      <c r="P51" s="26"/>
    </row>
  </sheetData>
  <mergeCells count="56">
    <mergeCell ref="C3:P3"/>
    <mergeCell ref="C47:D47"/>
    <mergeCell ref="C48:D48"/>
    <mergeCell ref="C46:D46"/>
    <mergeCell ref="C45:E45"/>
    <mergeCell ref="H43:I43"/>
    <mergeCell ref="H44:I44"/>
    <mergeCell ref="H45:I45"/>
    <mergeCell ref="H46:I46"/>
    <mergeCell ref="H47:I47"/>
    <mergeCell ref="D4:G4"/>
    <mergeCell ref="D19:I19"/>
    <mergeCell ref="J51:P51"/>
    <mergeCell ref="C44:D44"/>
    <mergeCell ref="I6:J6"/>
    <mergeCell ref="K6:P6"/>
    <mergeCell ref="J50:P50"/>
    <mergeCell ref="D14:I14"/>
    <mergeCell ref="D15:I15"/>
    <mergeCell ref="D16:I16"/>
    <mergeCell ref="D17:I17"/>
    <mergeCell ref="D18:I18"/>
    <mergeCell ref="D9:I9"/>
    <mergeCell ref="D10:I10"/>
    <mergeCell ref="D11:I11"/>
    <mergeCell ref="D12:I12"/>
    <mergeCell ref="D13:I13"/>
    <mergeCell ref="B2:P2"/>
    <mergeCell ref="D27:I27"/>
    <mergeCell ref="D28:I28"/>
    <mergeCell ref="D29:I29"/>
    <mergeCell ref="D30:I30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C43:D43"/>
    <mergeCell ref="D31:I31"/>
    <mergeCell ref="D39:I39"/>
    <mergeCell ref="D40:I40"/>
    <mergeCell ref="D41:I41"/>
    <mergeCell ref="D42:I42"/>
    <mergeCell ref="D32:I32"/>
    <mergeCell ref="D33:I33"/>
    <mergeCell ref="D34:I34"/>
    <mergeCell ref="D35:I35"/>
    <mergeCell ref="D36:I36"/>
    <mergeCell ref="D37:I37"/>
    <mergeCell ref="D38:I3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693EE-01E9-4F09-B508-61E1D0B87671}">
  <dimension ref="B2:R36"/>
  <sheetViews>
    <sheetView showGridLines="0" topLeftCell="A8" zoomScaleNormal="100" workbookViewId="0">
      <selection activeCell="M27" sqref="M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32" t="s">
        <v>24</v>
      </c>
      <c r="E4" s="32"/>
      <c r="F4" s="32"/>
      <c r="G4" s="32"/>
      <c r="I4" t="s">
        <v>1</v>
      </c>
      <c r="J4" s="23" t="s">
        <v>31</v>
      </c>
      <c r="K4" s="23"/>
      <c r="M4" t="s">
        <v>2</v>
      </c>
      <c r="N4" s="24">
        <v>45078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25</v>
      </c>
      <c r="E6" s="23"/>
      <c r="F6" s="23"/>
      <c r="G6" s="23"/>
      <c r="I6" s="15" t="s">
        <v>22</v>
      </c>
      <c r="J6" s="15"/>
      <c r="K6" s="27" t="s">
        <v>27</v>
      </c>
      <c r="L6" s="27"/>
      <c r="M6" s="27"/>
      <c r="N6" s="27"/>
      <c r="O6" s="27"/>
      <c r="P6" s="2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/>
      <c r="D9" s="33" t="s">
        <v>66</v>
      </c>
      <c r="E9" s="33"/>
      <c r="F9" s="33"/>
      <c r="G9" s="33"/>
      <c r="H9" s="33"/>
      <c r="I9" s="33"/>
      <c r="J9" s="4">
        <v>84</v>
      </c>
      <c r="K9" s="4">
        <v>84</v>
      </c>
      <c r="L9" s="4">
        <v>94</v>
      </c>
      <c r="M9" s="4"/>
      <c r="N9" s="4"/>
      <c r="O9" s="4"/>
      <c r="P9" s="4"/>
      <c r="Q9" s="9">
        <f>SUM(J9:P9)/7</f>
        <v>37.428571428571431</v>
      </c>
    </row>
    <row r="10" spans="2:18" x14ac:dyDescent="0.25">
      <c r="B10" s="6">
        <f>B9+1</f>
        <v>2</v>
      </c>
      <c r="C10" s="6"/>
      <c r="D10" s="33" t="s">
        <v>67</v>
      </c>
      <c r="E10" s="33"/>
      <c r="F10" s="33"/>
      <c r="G10" s="33"/>
      <c r="H10" s="33"/>
      <c r="I10" s="33"/>
      <c r="J10" s="4">
        <v>80</v>
      </c>
      <c r="K10" s="4">
        <v>85</v>
      </c>
      <c r="L10" s="4">
        <v>85</v>
      </c>
      <c r="M10" s="4"/>
      <c r="N10" s="4"/>
      <c r="O10" s="4"/>
      <c r="P10" s="4"/>
      <c r="Q10" s="9">
        <f t="shared" ref="Q10:Q27" si="0">SUM(J10:P10)/7</f>
        <v>35.714285714285715</v>
      </c>
    </row>
    <row r="11" spans="2:18" x14ac:dyDescent="0.25">
      <c r="B11" s="6">
        <f t="shared" ref="B11:B27" si="1">B10+1</f>
        <v>3</v>
      </c>
      <c r="C11" s="6"/>
      <c r="D11" s="33" t="s">
        <v>68</v>
      </c>
      <c r="E11" s="33"/>
      <c r="F11" s="33"/>
      <c r="G11" s="33"/>
      <c r="H11" s="33"/>
      <c r="I11" s="33"/>
      <c r="J11" s="4">
        <v>90</v>
      </c>
      <c r="K11" s="4">
        <v>96</v>
      </c>
      <c r="L11" s="4">
        <v>93</v>
      </c>
      <c r="M11" s="4"/>
      <c r="N11" s="4"/>
      <c r="O11" s="4"/>
      <c r="P11" s="4"/>
      <c r="Q11" s="9">
        <f t="shared" si="0"/>
        <v>39.857142857142854</v>
      </c>
    </row>
    <row r="12" spans="2:18" x14ac:dyDescent="0.25">
      <c r="B12" s="6">
        <f t="shared" si="1"/>
        <v>4</v>
      </c>
      <c r="C12" s="6"/>
      <c r="D12" s="33" t="s">
        <v>69</v>
      </c>
      <c r="E12" s="33"/>
      <c r="F12" s="33"/>
      <c r="G12" s="33"/>
      <c r="H12" s="33"/>
      <c r="I12" s="33"/>
      <c r="J12" s="4">
        <v>93</v>
      </c>
      <c r="K12" s="4">
        <v>90</v>
      </c>
      <c r="L12" s="4">
        <v>90</v>
      </c>
      <c r="M12" s="4"/>
      <c r="N12" s="4"/>
      <c r="O12" s="4"/>
      <c r="P12" s="4"/>
      <c r="Q12" s="9">
        <f t="shared" si="0"/>
        <v>39</v>
      </c>
    </row>
    <row r="13" spans="2:18" x14ac:dyDescent="0.25">
      <c r="B13" s="6">
        <f t="shared" si="1"/>
        <v>5</v>
      </c>
      <c r="C13" s="6"/>
      <c r="D13" s="33" t="s">
        <v>70</v>
      </c>
      <c r="E13" s="33"/>
      <c r="F13" s="33"/>
      <c r="G13" s="33"/>
      <c r="H13" s="33"/>
      <c r="I13" s="33"/>
      <c r="J13" s="4">
        <v>94</v>
      </c>
      <c r="K13" s="4">
        <v>84</v>
      </c>
      <c r="L13" s="4">
        <v>94</v>
      </c>
      <c r="M13" s="4"/>
      <c r="N13" s="4"/>
      <c r="O13" s="4"/>
      <c r="P13" s="4"/>
      <c r="Q13" s="9">
        <f t="shared" si="0"/>
        <v>38.857142857142854</v>
      </c>
    </row>
    <row r="14" spans="2:18" x14ac:dyDescent="0.25">
      <c r="B14" s="6">
        <f t="shared" si="1"/>
        <v>6</v>
      </c>
      <c r="C14" s="6"/>
      <c r="D14" s="33" t="s">
        <v>71</v>
      </c>
      <c r="E14" s="33"/>
      <c r="F14" s="33"/>
      <c r="G14" s="33"/>
      <c r="H14" s="33"/>
      <c r="I14" s="33"/>
      <c r="J14" s="4">
        <v>85</v>
      </c>
      <c r="K14" s="4">
        <v>96</v>
      </c>
      <c r="L14" s="4">
        <v>86</v>
      </c>
      <c r="M14" s="4"/>
      <c r="N14" s="4"/>
      <c r="O14" s="4"/>
      <c r="P14" s="4"/>
      <c r="Q14" s="9">
        <f t="shared" si="0"/>
        <v>38.142857142857146</v>
      </c>
    </row>
    <row r="15" spans="2:18" x14ac:dyDescent="0.25">
      <c r="B15" s="6">
        <f t="shared" si="1"/>
        <v>7</v>
      </c>
      <c r="C15" s="6"/>
      <c r="D15" s="33" t="s">
        <v>72</v>
      </c>
      <c r="E15" s="33"/>
      <c r="F15" s="33"/>
      <c r="G15" s="33"/>
      <c r="H15" s="33"/>
      <c r="I15" s="33"/>
      <c r="J15" s="4">
        <v>87</v>
      </c>
      <c r="K15" s="4">
        <v>93</v>
      </c>
      <c r="L15" s="4">
        <v>93</v>
      </c>
      <c r="M15" s="4"/>
      <c r="N15" s="4"/>
      <c r="O15" s="4"/>
      <c r="P15" s="4"/>
      <c r="Q15" s="9">
        <f t="shared" si="0"/>
        <v>39</v>
      </c>
    </row>
    <row r="16" spans="2:18" x14ac:dyDescent="0.25">
      <c r="B16" s="6">
        <f t="shared" si="1"/>
        <v>8</v>
      </c>
      <c r="C16" s="6"/>
      <c r="D16" s="33" t="s">
        <v>73</v>
      </c>
      <c r="E16" s="33"/>
      <c r="F16" s="33"/>
      <c r="G16" s="33"/>
      <c r="H16" s="33"/>
      <c r="I16" s="33"/>
      <c r="J16" s="4">
        <v>80</v>
      </c>
      <c r="K16" s="4">
        <v>97</v>
      </c>
      <c r="L16" s="4">
        <v>97</v>
      </c>
      <c r="M16" s="4"/>
      <c r="N16" s="4"/>
      <c r="O16" s="4"/>
      <c r="P16" s="4"/>
      <c r="Q16" s="9">
        <f t="shared" si="0"/>
        <v>39.142857142857146</v>
      </c>
    </row>
    <row r="17" spans="2:17" x14ac:dyDescent="0.25">
      <c r="B17" s="6">
        <f t="shared" si="1"/>
        <v>9</v>
      </c>
      <c r="C17" s="6"/>
      <c r="D17" s="33" t="s">
        <v>74</v>
      </c>
      <c r="E17" s="33"/>
      <c r="F17" s="33"/>
      <c r="G17" s="33"/>
      <c r="H17" s="33"/>
      <c r="I17" s="33"/>
      <c r="J17" s="4">
        <v>84</v>
      </c>
      <c r="K17" s="4">
        <v>92</v>
      </c>
      <c r="L17" s="4">
        <v>93</v>
      </c>
      <c r="M17" s="4"/>
      <c r="N17" s="4"/>
      <c r="O17" s="4"/>
      <c r="P17" s="4"/>
      <c r="Q17" s="9">
        <f t="shared" si="0"/>
        <v>38.428571428571431</v>
      </c>
    </row>
    <row r="18" spans="2:17" x14ac:dyDescent="0.25">
      <c r="B18" s="6">
        <f t="shared" si="1"/>
        <v>10</v>
      </c>
      <c r="C18" s="6"/>
      <c r="D18" s="33" t="s">
        <v>75</v>
      </c>
      <c r="E18" s="33"/>
      <c r="F18" s="33"/>
      <c r="G18" s="33"/>
      <c r="H18" s="33"/>
      <c r="I18" s="33"/>
      <c r="J18" s="4">
        <v>90</v>
      </c>
      <c r="K18" s="4">
        <v>90</v>
      </c>
      <c r="L18" s="4">
        <v>94</v>
      </c>
      <c r="M18" s="4"/>
      <c r="N18" s="4"/>
      <c r="O18" s="4"/>
      <c r="P18" s="4"/>
      <c r="Q18" s="9">
        <f t="shared" si="0"/>
        <v>39.142857142857146</v>
      </c>
    </row>
    <row r="19" spans="2:17" x14ac:dyDescent="0.25">
      <c r="B19" s="6">
        <f t="shared" si="1"/>
        <v>11</v>
      </c>
      <c r="C19" s="6"/>
      <c r="D19" s="33" t="s">
        <v>76</v>
      </c>
      <c r="E19" s="33"/>
      <c r="F19" s="33"/>
      <c r="G19" s="33"/>
      <c r="H19" s="33"/>
      <c r="I19" s="33"/>
      <c r="J19" s="4">
        <v>94</v>
      </c>
      <c r="K19" s="4">
        <v>95</v>
      </c>
      <c r="L19" s="4">
        <v>90</v>
      </c>
      <c r="M19" s="4"/>
      <c r="N19" s="4"/>
      <c r="O19" s="4"/>
      <c r="P19" s="4"/>
      <c r="Q19" s="9">
        <f t="shared" si="0"/>
        <v>39.857142857142854</v>
      </c>
    </row>
    <row r="20" spans="2:17" x14ac:dyDescent="0.25">
      <c r="B20" s="6">
        <f t="shared" si="1"/>
        <v>12</v>
      </c>
      <c r="C20" s="6"/>
      <c r="D20" s="33" t="s">
        <v>77</v>
      </c>
      <c r="E20" s="33"/>
      <c r="F20" s="33"/>
      <c r="G20" s="33"/>
      <c r="H20" s="33"/>
      <c r="I20" s="33"/>
      <c r="J20" s="4">
        <v>98</v>
      </c>
      <c r="K20" s="4">
        <v>84</v>
      </c>
      <c r="L20" s="4">
        <v>93</v>
      </c>
      <c r="M20" s="4"/>
      <c r="N20" s="4"/>
      <c r="O20" s="4"/>
      <c r="P20" s="4"/>
      <c r="Q20" s="9">
        <f t="shared" si="0"/>
        <v>39.285714285714285</v>
      </c>
    </row>
    <row r="21" spans="2:17" x14ac:dyDescent="0.25">
      <c r="B21" s="6">
        <f t="shared" si="1"/>
        <v>13</v>
      </c>
      <c r="C21" s="6"/>
      <c r="D21" s="33" t="s">
        <v>78</v>
      </c>
      <c r="E21" s="33"/>
      <c r="F21" s="33"/>
      <c r="G21" s="33"/>
      <c r="H21" s="33"/>
      <c r="I21" s="33"/>
      <c r="J21" s="4">
        <v>84</v>
      </c>
      <c r="K21" s="4">
        <v>93</v>
      </c>
      <c r="L21" s="4">
        <v>94</v>
      </c>
      <c r="M21" s="4"/>
      <c r="N21" s="4"/>
      <c r="O21" s="4"/>
      <c r="P21" s="4"/>
      <c r="Q21" s="9">
        <f t="shared" si="0"/>
        <v>38.714285714285715</v>
      </c>
    </row>
    <row r="22" spans="2:17" x14ac:dyDescent="0.25">
      <c r="B22" s="6">
        <f t="shared" si="1"/>
        <v>14</v>
      </c>
      <c r="C22" s="6"/>
      <c r="D22" s="33" t="s">
        <v>79</v>
      </c>
      <c r="E22" s="33"/>
      <c r="F22" s="33"/>
      <c r="G22" s="33"/>
      <c r="H22" s="33"/>
      <c r="I22" s="33"/>
      <c r="J22" s="4">
        <v>87</v>
      </c>
      <c r="K22" s="4">
        <v>92</v>
      </c>
      <c r="L22" s="4">
        <v>95</v>
      </c>
      <c r="M22" s="4"/>
      <c r="N22" s="4"/>
      <c r="O22" s="4"/>
      <c r="P22" s="4"/>
      <c r="Q22" s="9">
        <f t="shared" si="0"/>
        <v>39.142857142857146</v>
      </c>
    </row>
    <row r="23" spans="2:17" x14ac:dyDescent="0.25">
      <c r="B23" s="6">
        <f t="shared" si="1"/>
        <v>15</v>
      </c>
      <c r="C23" s="6"/>
      <c r="D23" s="33" t="s">
        <v>80</v>
      </c>
      <c r="E23" s="33"/>
      <c r="F23" s="33"/>
      <c r="G23" s="33"/>
      <c r="H23" s="33"/>
      <c r="I23" s="33"/>
      <c r="J23" s="4">
        <v>93</v>
      </c>
      <c r="K23" s="4">
        <v>90</v>
      </c>
      <c r="L23" s="4">
        <v>92</v>
      </c>
      <c r="M23" s="4"/>
      <c r="N23" s="4"/>
      <c r="O23" s="4"/>
      <c r="P23" s="4"/>
      <c r="Q23" s="9">
        <f t="shared" si="0"/>
        <v>39.285714285714285</v>
      </c>
    </row>
    <row r="24" spans="2:17" x14ac:dyDescent="0.25">
      <c r="B24" s="6">
        <f t="shared" si="1"/>
        <v>16</v>
      </c>
      <c r="C24" s="6"/>
      <c r="D24" s="33" t="s">
        <v>81</v>
      </c>
      <c r="E24" s="33"/>
      <c r="F24" s="33"/>
      <c r="G24" s="33"/>
      <c r="H24" s="33"/>
      <c r="I24" s="33"/>
      <c r="J24" s="4">
        <v>94</v>
      </c>
      <c r="K24" s="4">
        <v>94</v>
      </c>
      <c r="L24" s="4">
        <v>90</v>
      </c>
      <c r="M24" s="4"/>
      <c r="N24" s="4"/>
      <c r="O24" s="4"/>
      <c r="P24" s="4"/>
      <c r="Q24" s="9">
        <f t="shared" si="0"/>
        <v>39.714285714285715</v>
      </c>
    </row>
    <row r="25" spans="2:17" x14ac:dyDescent="0.25">
      <c r="B25" s="6">
        <f t="shared" si="1"/>
        <v>17</v>
      </c>
      <c r="C25" s="6"/>
      <c r="D25" s="33" t="s">
        <v>82</v>
      </c>
      <c r="E25" s="33"/>
      <c r="F25" s="33"/>
      <c r="G25" s="33"/>
      <c r="H25" s="33"/>
      <c r="I25" s="33"/>
      <c r="J25" s="4">
        <v>95</v>
      </c>
      <c r="K25" s="4">
        <v>93</v>
      </c>
      <c r="L25" s="4">
        <v>87</v>
      </c>
      <c r="M25" s="4"/>
      <c r="N25" s="4"/>
      <c r="O25" s="4"/>
      <c r="P25" s="4"/>
      <c r="Q25" s="9">
        <f t="shared" si="0"/>
        <v>39.285714285714285</v>
      </c>
    </row>
    <row r="26" spans="2:17" x14ac:dyDescent="0.25">
      <c r="B26" s="6">
        <f t="shared" si="1"/>
        <v>18</v>
      </c>
      <c r="C26" s="6"/>
      <c r="D26" s="33" t="s">
        <v>83</v>
      </c>
      <c r="E26" s="33"/>
      <c r="F26" s="33"/>
      <c r="G26" s="33"/>
      <c r="H26" s="33"/>
      <c r="I26" s="33"/>
      <c r="J26" s="4">
        <v>90</v>
      </c>
      <c r="K26" s="4">
        <v>94</v>
      </c>
      <c r="L26" s="4">
        <v>83</v>
      </c>
      <c r="M26" s="4"/>
      <c r="N26" s="4"/>
      <c r="O26" s="4"/>
      <c r="P26" s="4"/>
      <c r="Q26" s="9">
        <f t="shared" si="0"/>
        <v>38.142857142857146</v>
      </c>
    </row>
    <row r="27" spans="2:17" x14ac:dyDescent="0.25">
      <c r="B27" s="6">
        <f t="shared" si="1"/>
        <v>19</v>
      </c>
      <c r="C27" s="6"/>
      <c r="D27" s="33" t="s">
        <v>84</v>
      </c>
      <c r="E27" s="33"/>
      <c r="F27" s="33"/>
      <c r="G27" s="33"/>
      <c r="H27" s="33"/>
      <c r="I27" s="33"/>
      <c r="J27" s="4">
        <v>94</v>
      </c>
      <c r="K27" s="4">
        <v>90</v>
      </c>
      <c r="L27" s="4">
        <v>90</v>
      </c>
      <c r="M27" s="4"/>
      <c r="N27" s="4"/>
      <c r="O27" s="4"/>
      <c r="P27" s="4"/>
      <c r="Q27" s="9">
        <f t="shared" si="0"/>
        <v>39.142857142857146</v>
      </c>
    </row>
    <row r="28" spans="2:17" x14ac:dyDescent="0.25">
      <c r="C28" s="15"/>
      <c r="D28" s="15"/>
      <c r="E28" s="1"/>
      <c r="H28" s="29" t="s">
        <v>19</v>
      </c>
      <c r="I28" s="29"/>
      <c r="J28" s="10">
        <f t="shared" ref="J28:Q28" si="2">COUNTIF(J9:J27,"&gt;=70")</f>
        <v>19</v>
      </c>
      <c r="K28" s="10">
        <f t="shared" si="2"/>
        <v>19</v>
      </c>
      <c r="L28" s="10">
        <f t="shared" si="2"/>
        <v>19</v>
      </c>
      <c r="M28" s="10">
        <f t="shared" si="2"/>
        <v>0</v>
      </c>
      <c r="N28" s="10">
        <f t="shared" si="2"/>
        <v>0</v>
      </c>
      <c r="O28" s="10">
        <f t="shared" si="2"/>
        <v>0</v>
      </c>
      <c r="P28" s="10">
        <f t="shared" si="2"/>
        <v>0</v>
      </c>
      <c r="Q28" s="14">
        <f t="shared" si="2"/>
        <v>0</v>
      </c>
    </row>
    <row r="29" spans="2:17" x14ac:dyDescent="0.25">
      <c r="C29" s="15"/>
      <c r="D29" s="15"/>
      <c r="E29" s="7"/>
      <c r="H29" s="30" t="s">
        <v>20</v>
      </c>
      <c r="I29" s="30"/>
      <c r="J29" s="11">
        <f t="shared" ref="J29:Q29" si="3">COUNTIF(J9:J27,"&lt;70")</f>
        <v>0</v>
      </c>
      <c r="K29" s="11">
        <f t="shared" si="3"/>
        <v>0</v>
      </c>
      <c r="L29" s="11">
        <f t="shared" si="3"/>
        <v>0</v>
      </c>
      <c r="M29" s="11">
        <f t="shared" si="3"/>
        <v>0</v>
      </c>
      <c r="N29" s="11">
        <f t="shared" si="3"/>
        <v>0</v>
      </c>
      <c r="O29" s="11">
        <f t="shared" si="3"/>
        <v>0</v>
      </c>
      <c r="P29" s="11">
        <f t="shared" si="3"/>
        <v>0</v>
      </c>
      <c r="Q29" s="11">
        <f t="shared" si="3"/>
        <v>19</v>
      </c>
    </row>
    <row r="30" spans="2:17" x14ac:dyDescent="0.25">
      <c r="C30" s="15"/>
      <c r="D30" s="15"/>
      <c r="E30" s="15"/>
      <c r="H30" s="30" t="s">
        <v>21</v>
      </c>
      <c r="I30" s="30"/>
      <c r="J30" s="11">
        <f t="shared" ref="J30:Q30" si="4">COUNT(J9:J27)</f>
        <v>19</v>
      </c>
      <c r="K30" s="11">
        <f t="shared" si="4"/>
        <v>19</v>
      </c>
      <c r="L30" s="11">
        <f t="shared" si="4"/>
        <v>19</v>
      </c>
      <c r="M30" s="11">
        <f t="shared" si="4"/>
        <v>0</v>
      </c>
      <c r="N30" s="11">
        <f t="shared" si="4"/>
        <v>0</v>
      </c>
      <c r="O30" s="11">
        <f t="shared" si="4"/>
        <v>0</v>
      </c>
      <c r="P30" s="11">
        <f t="shared" si="4"/>
        <v>0</v>
      </c>
      <c r="Q30" s="11">
        <f t="shared" si="4"/>
        <v>19</v>
      </c>
    </row>
    <row r="31" spans="2:17" x14ac:dyDescent="0.25">
      <c r="C31" s="15"/>
      <c r="D31" s="15"/>
      <c r="E31" s="1"/>
      <c r="H31" s="31" t="s">
        <v>16</v>
      </c>
      <c r="I31" s="31"/>
      <c r="J31" s="12">
        <f>J28/J30</f>
        <v>1</v>
      </c>
      <c r="K31" s="13">
        <f t="shared" ref="K31:Q31" si="5">K28/K30</f>
        <v>1</v>
      </c>
      <c r="L31" s="13">
        <f t="shared" si="5"/>
        <v>1</v>
      </c>
      <c r="M31" s="13" t="e">
        <f t="shared" si="5"/>
        <v>#DIV/0!</v>
      </c>
      <c r="N31" s="13" t="e">
        <f t="shared" si="5"/>
        <v>#DIV/0!</v>
      </c>
      <c r="O31" s="13" t="e">
        <f t="shared" si="5"/>
        <v>#DIV/0!</v>
      </c>
      <c r="P31" s="13" t="e">
        <f t="shared" si="5"/>
        <v>#DIV/0!</v>
      </c>
      <c r="Q31" s="13">
        <f t="shared" si="5"/>
        <v>0</v>
      </c>
    </row>
    <row r="32" spans="2:17" x14ac:dyDescent="0.25">
      <c r="C32" s="15"/>
      <c r="D32" s="15"/>
      <c r="E32" s="1"/>
      <c r="H32" s="31" t="s">
        <v>17</v>
      </c>
      <c r="I32" s="31"/>
      <c r="J32" s="12">
        <f>J29/J30</f>
        <v>0</v>
      </c>
      <c r="K32" s="12">
        <f t="shared" ref="K32:Q32" si="6">K29/K30</f>
        <v>0</v>
      </c>
      <c r="L32" s="13">
        <f t="shared" si="6"/>
        <v>0</v>
      </c>
      <c r="M32" s="13" t="e">
        <f t="shared" si="6"/>
        <v>#DIV/0!</v>
      </c>
      <c r="N32" s="13" t="e">
        <f t="shared" si="6"/>
        <v>#DIV/0!</v>
      </c>
      <c r="O32" s="13" t="e">
        <f t="shared" si="6"/>
        <v>#DIV/0!</v>
      </c>
      <c r="P32" s="13" t="e">
        <f t="shared" si="6"/>
        <v>#DIV/0!</v>
      </c>
      <c r="Q32" s="13">
        <f t="shared" si="6"/>
        <v>1</v>
      </c>
    </row>
    <row r="33" spans="3:16" x14ac:dyDescent="0.25">
      <c r="C33" s="15"/>
      <c r="D33" s="15"/>
      <c r="E33" s="7"/>
    </row>
    <row r="34" spans="3:16" x14ac:dyDescent="0.25">
      <c r="C34" s="1"/>
      <c r="D34" s="1"/>
      <c r="E34" s="7"/>
    </row>
    <row r="35" spans="3:16" x14ac:dyDescent="0.25">
      <c r="J35" s="27" t="s">
        <v>27</v>
      </c>
      <c r="K35" s="27"/>
      <c r="L35" s="27"/>
      <c r="M35" s="27"/>
      <c r="N35" s="27"/>
      <c r="O35" s="27"/>
      <c r="P35" s="27"/>
    </row>
    <row r="36" spans="3:16" x14ac:dyDescent="0.25">
      <c r="J36" s="26" t="s">
        <v>18</v>
      </c>
      <c r="K36" s="26"/>
      <c r="L36" s="26"/>
      <c r="M36" s="26"/>
      <c r="N36" s="26"/>
      <c r="O36" s="26"/>
      <c r="P36" s="26"/>
    </row>
  </sheetData>
  <mergeCells count="41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C28:D28"/>
    <mergeCell ref="H28:I28"/>
    <mergeCell ref="C29:D29"/>
    <mergeCell ref="H29:I29"/>
    <mergeCell ref="C33:D33"/>
    <mergeCell ref="J35:P35"/>
    <mergeCell ref="J36:P36"/>
    <mergeCell ref="C30:E30"/>
    <mergeCell ref="H30:I30"/>
    <mergeCell ref="C31:D31"/>
    <mergeCell ref="H31:I31"/>
    <mergeCell ref="C32:D32"/>
    <mergeCell ref="H32:I3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26"/>
  <sheetViews>
    <sheetView showGridLines="0" zoomScaleNormal="100" workbookViewId="0">
      <selection activeCell="L17" sqref="L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34" t="s">
        <v>28</v>
      </c>
      <c r="E4" s="34"/>
      <c r="F4" s="34"/>
      <c r="G4" s="34"/>
      <c r="I4" t="s">
        <v>1</v>
      </c>
      <c r="J4" s="23" t="s">
        <v>29</v>
      </c>
      <c r="K4" s="23"/>
      <c r="M4" t="s">
        <v>2</v>
      </c>
      <c r="N4" s="24">
        <v>45078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25</v>
      </c>
      <c r="E6" s="23"/>
      <c r="F6" s="23"/>
      <c r="G6" s="23"/>
      <c r="I6" s="15" t="s">
        <v>22</v>
      </c>
      <c r="J6" s="15"/>
      <c r="K6" s="27" t="s">
        <v>27</v>
      </c>
      <c r="L6" s="27"/>
      <c r="M6" s="27"/>
      <c r="N6" s="27"/>
      <c r="O6" s="27"/>
      <c r="P6" s="2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/>
      <c r="D9" s="33" t="s">
        <v>85</v>
      </c>
      <c r="E9" s="33"/>
      <c r="F9" s="33"/>
      <c r="G9" s="33"/>
      <c r="H9" s="33"/>
      <c r="I9" s="33"/>
      <c r="J9" s="4">
        <v>94</v>
      </c>
      <c r="K9" s="4">
        <v>86</v>
      </c>
      <c r="L9" s="4">
        <v>94</v>
      </c>
      <c r="M9" s="4"/>
      <c r="N9" s="4"/>
      <c r="O9" s="4"/>
      <c r="P9" s="4"/>
      <c r="Q9" s="9">
        <f>SUM(J9:P9)/7</f>
        <v>39.142857142857146</v>
      </c>
    </row>
    <row r="10" spans="2:18" x14ac:dyDescent="0.25">
      <c r="B10" s="6">
        <f>B9+1</f>
        <v>2</v>
      </c>
      <c r="C10" s="6"/>
      <c r="D10" s="33" t="s">
        <v>86</v>
      </c>
      <c r="E10" s="33"/>
      <c r="F10" s="33"/>
      <c r="G10" s="33"/>
      <c r="H10" s="33"/>
      <c r="I10" s="33"/>
      <c r="J10" s="4">
        <v>90</v>
      </c>
      <c r="K10" s="4">
        <v>80</v>
      </c>
      <c r="L10" s="4">
        <v>96</v>
      </c>
      <c r="M10" s="4"/>
      <c r="N10" s="4"/>
      <c r="O10" s="4"/>
      <c r="P10" s="4"/>
      <c r="Q10" s="9">
        <f t="shared" ref="Q10:Q17" si="0">SUM(J10:P10)/7</f>
        <v>38</v>
      </c>
    </row>
    <row r="11" spans="2:18" x14ac:dyDescent="0.25">
      <c r="B11" s="6">
        <f t="shared" ref="B11:B17" si="1">B10+1</f>
        <v>3</v>
      </c>
      <c r="C11" s="6"/>
      <c r="D11" s="33" t="s">
        <v>87</v>
      </c>
      <c r="E11" s="33"/>
      <c r="F11" s="33"/>
      <c r="G11" s="33"/>
      <c r="H11" s="33"/>
      <c r="I11" s="33"/>
      <c r="J11" s="4">
        <v>84</v>
      </c>
      <c r="K11" s="4">
        <v>94</v>
      </c>
      <c r="L11" s="4">
        <v>92</v>
      </c>
      <c r="M11" s="4"/>
      <c r="N11" s="4"/>
      <c r="O11" s="4"/>
      <c r="P11" s="4"/>
      <c r="Q11" s="9">
        <f t="shared" si="0"/>
        <v>38.571428571428569</v>
      </c>
    </row>
    <row r="12" spans="2:18" x14ac:dyDescent="0.25">
      <c r="B12" s="6">
        <f t="shared" si="1"/>
        <v>4</v>
      </c>
      <c r="C12" s="6"/>
      <c r="D12" s="33" t="s">
        <v>88</v>
      </c>
      <c r="E12" s="33"/>
      <c r="F12" s="33"/>
      <c r="G12" s="33"/>
      <c r="H12" s="33"/>
      <c r="I12" s="33"/>
      <c r="J12" s="4">
        <v>86</v>
      </c>
      <c r="K12" s="4">
        <v>93</v>
      </c>
      <c r="L12" s="4">
        <v>93</v>
      </c>
      <c r="M12" s="4"/>
      <c r="N12" s="4"/>
      <c r="O12" s="4"/>
      <c r="P12" s="4"/>
      <c r="Q12" s="9">
        <f t="shared" si="0"/>
        <v>38.857142857142854</v>
      </c>
    </row>
    <row r="13" spans="2:18" x14ac:dyDescent="0.25">
      <c r="B13" s="6">
        <f t="shared" si="1"/>
        <v>5</v>
      </c>
      <c r="C13" s="6"/>
      <c r="D13" s="33" t="s">
        <v>89</v>
      </c>
      <c r="E13" s="33"/>
      <c r="F13" s="33"/>
      <c r="G13" s="33"/>
      <c r="H13" s="33"/>
      <c r="I13" s="33"/>
      <c r="J13" s="4">
        <v>84</v>
      </c>
      <c r="K13" s="4">
        <v>95</v>
      </c>
      <c r="L13" s="4">
        <v>95</v>
      </c>
      <c r="M13" s="4"/>
      <c r="N13" s="4"/>
      <c r="O13" s="4"/>
      <c r="P13" s="4"/>
      <c r="Q13" s="9">
        <f t="shared" si="0"/>
        <v>39.142857142857146</v>
      </c>
    </row>
    <row r="14" spans="2:18" x14ac:dyDescent="0.25">
      <c r="B14" s="6">
        <f t="shared" si="1"/>
        <v>6</v>
      </c>
      <c r="C14" s="6"/>
      <c r="D14" s="33" t="s">
        <v>93</v>
      </c>
      <c r="E14" s="33"/>
      <c r="F14" s="33"/>
      <c r="G14" s="33"/>
      <c r="H14" s="33"/>
      <c r="I14" s="33"/>
      <c r="J14" s="4">
        <v>80</v>
      </c>
      <c r="K14" s="4">
        <v>93</v>
      </c>
      <c r="L14" s="4">
        <v>92</v>
      </c>
      <c r="M14" s="4"/>
      <c r="N14" s="4"/>
      <c r="O14" s="4"/>
      <c r="P14" s="4"/>
      <c r="Q14" s="9">
        <f t="shared" si="0"/>
        <v>37.857142857142854</v>
      </c>
    </row>
    <row r="15" spans="2:18" x14ac:dyDescent="0.25">
      <c r="B15" s="6">
        <f t="shared" si="1"/>
        <v>7</v>
      </c>
      <c r="C15" s="6"/>
      <c r="D15" s="33" t="s">
        <v>90</v>
      </c>
      <c r="E15" s="33"/>
      <c r="F15" s="33"/>
      <c r="G15" s="33"/>
      <c r="H15" s="33"/>
      <c r="I15" s="33"/>
      <c r="J15" s="4">
        <v>93</v>
      </c>
      <c r="K15" s="4">
        <v>90</v>
      </c>
      <c r="L15" s="4">
        <v>98</v>
      </c>
      <c r="M15" s="4"/>
      <c r="N15" s="4"/>
      <c r="O15" s="4"/>
      <c r="P15" s="4"/>
      <c r="Q15" s="9">
        <f t="shared" si="0"/>
        <v>40.142857142857146</v>
      </c>
    </row>
    <row r="16" spans="2:18" x14ac:dyDescent="0.25">
      <c r="B16" s="6">
        <f t="shared" si="1"/>
        <v>8</v>
      </c>
      <c r="C16" s="6"/>
      <c r="D16" s="33" t="s">
        <v>91</v>
      </c>
      <c r="E16" s="33"/>
      <c r="F16" s="33"/>
      <c r="G16" s="33"/>
      <c r="H16" s="33"/>
      <c r="I16" s="33"/>
      <c r="J16" s="4">
        <v>90</v>
      </c>
      <c r="K16" s="4">
        <v>97</v>
      </c>
      <c r="L16" s="4">
        <v>91</v>
      </c>
      <c r="M16" s="4"/>
      <c r="N16" s="4"/>
      <c r="O16" s="4"/>
      <c r="P16" s="4"/>
      <c r="Q16" s="9">
        <f t="shared" si="0"/>
        <v>39.714285714285715</v>
      </c>
    </row>
    <row r="17" spans="2:17" x14ac:dyDescent="0.25">
      <c r="B17" s="6">
        <f t="shared" si="1"/>
        <v>9</v>
      </c>
      <c r="C17" s="6"/>
      <c r="D17" s="33" t="s">
        <v>92</v>
      </c>
      <c r="E17" s="33"/>
      <c r="F17" s="33"/>
      <c r="G17" s="33"/>
      <c r="H17" s="33"/>
      <c r="I17" s="33"/>
      <c r="J17" s="4">
        <v>87</v>
      </c>
      <c r="K17" s="4">
        <v>93</v>
      </c>
      <c r="L17" s="4">
        <v>90</v>
      </c>
      <c r="M17" s="4"/>
      <c r="N17" s="4"/>
      <c r="O17" s="4"/>
      <c r="P17" s="4"/>
      <c r="Q17" s="9">
        <f t="shared" si="0"/>
        <v>38.571428571428569</v>
      </c>
    </row>
    <row r="18" spans="2:17" x14ac:dyDescent="0.25">
      <c r="C18" s="15"/>
      <c r="D18" s="15"/>
      <c r="E18" s="1"/>
      <c r="H18" s="29" t="s">
        <v>19</v>
      </c>
      <c r="I18" s="29"/>
      <c r="J18" s="10">
        <f t="shared" ref="J18:Q18" si="2">COUNTIF(J9:J17,"&gt;=70")</f>
        <v>9</v>
      </c>
      <c r="K18" s="10">
        <f t="shared" si="2"/>
        <v>9</v>
      </c>
      <c r="L18" s="10">
        <f t="shared" si="2"/>
        <v>9</v>
      </c>
      <c r="M18" s="10">
        <f t="shared" si="2"/>
        <v>0</v>
      </c>
      <c r="N18" s="10">
        <f t="shared" si="2"/>
        <v>0</v>
      </c>
      <c r="O18" s="10">
        <f t="shared" si="2"/>
        <v>0</v>
      </c>
      <c r="P18" s="10">
        <f t="shared" si="2"/>
        <v>0</v>
      </c>
      <c r="Q18" s="14">
        <f t="shared" si="2"/>
        <v>0</v>
      </c>
    </row>
    <row r="19" spans="2:17" x14ac:dyDescent="0.25">
      <c r="C19" s="15"/>
      <c r="D19" s="15"/>
      <c r="E19" s="7"/>
      <c r="H19" s="30" t="s">
        <v>20</v>
      </c>
      <c r="I19" s="30"/>
      <c r="J19" s="11">
        <f t="shared" ref="J19:Q19" si="3">COUNTIF(J9:J17,"&lt;70")</f>
        <v>0</v>
      </c>
      <c r="K19" s="11">
        <f t="shared" si="3"/>
        <v>0</v>
      </c>
      <c r="L19" s="11">
        <f t="shared" si="3"/>
        <v>0</v>
      </c>
      <c r="M19" s="11">
        <f t="shared" si="3"/>
        <v>0</v>
      </c>
      <c r="N19" s="11">
        <f t="shared" si="3"/>
        <v>0</v>
      </c>
      <c r="O19" s="11">
        <f t="shared" si="3"/>
        <v>0</v>
      </c>
      <c r="P19" s="11">
        <f t="shared" si="3"/>
        <v>0</v>
      </c>
      <c r="Q19" s="11">
        <f t="shared" si="3"/>
        <v>9</v>
      </c>
    </row>
    <row r="20" spans="2:17" x14ac:dyDescent="0.25">
      <c r="C20" s="15"/>
      <c r="D20" s="15"/>
      <c r="E20" s="15"/>
      <c r="H20" s="30" t="s">
        <v>21</v>
      </c>
      <c r="I20" s="30"/>
      <c r="J20" s="11">
        <f t="shared" ref="J20:Q20" si="4">COUNT(J9:J17)</f>
        <v>9</v>
      </c>
      <c r="K20" s="11">
        <f t="shared" si="4"/>
        <v>9</v>
      </c>
      <c r="L20" s="11">
        <f t="shared" si="4"/>
        <v>9</v>
      </c>
      <c r="M20" s="11">
        <f t="shared" si="4"/>
        <v>0</v>
      </c>
      <c r="N20" s="11">
        <f t="shared" si="4"/>
        <v>0</v>
      </c>
      <c r="O20" s="11">
        <f t="shared" si="4"/>
        <v>0</v>
      </c>
      <c r="P20" s="11">
        <f t="shared" si="4"/>
        <v>0</v>
      </c>
      <c r="Q20" s="11">
        <f t="shared" si="4"/>
        <v>9</v>
      </c>
    </row>
    <row r="21" spans="2:17" x14ac:dyDescent="0.25">
      <c r="C21" s="15"/>
      <c r="D21" s="15"/>
      <c r="E21" s="1"/>
      <c r="H21" s="31" t="s">
        <v>16</v>
      </c>
      <c r="I21" s="31"/>
      <c r="J21" s="12">
        <f>J18/J20</f>
        <v>1</v>
      </c>
      <c r="K21" s="13">
        <f t="shared" ref="K21:Q21" si="5">K18/K20</f>
        <v>1</v>
      </c>
      <c r="L21" s="13">
        <f t="shared" si="5"/>
        <v>1</v>
      </c>
      <c r="M21" s="13" t="e">
        <f t="shared" si="5"/>
        <v>#DIV/0!</v>
      </c>
      <c r="N21" s="13" t="e">
        <f t="shared" si="5"/>
        <v>#DIV/0!</v>
      </c>
      <c r="O21" s="13" t="e">
        <f t="shared" si="5"/>
        <v>#DIV/0!</v>
      </c>
      <c r="P21" s="13" t="e">
        <f t="shared" si="5"/>
        <v>#DIV/0!</v>
      </c>
      <c r="Q21" s="13">
        <f t="shared" si="5"/>
        <v>0</v>
      </c>
    </row>
    <row r="22" spans="2:17" x14ac:dyDescent="0.25">
      <c r="C22" s="15"/>
      <c r="D22" s="15"/>
      <c r="E22" s="1"/>
      <c r="H22" s="31" t="s">
        <v>17</v>
      </c>
      <c r="I22" s="31"/>
      <c r="J22" s="12">
        <f>J19/J20</f>
        <v>0</v>
      </c>
      <c r="K22" s="12">
        <f t="shared" ref="K22:Q22" si="6">K19/K20</f>
        <v>0</v>
      </c>
      <c r="L22" s="13">
        <f t="shared" si="6"/>
        <v>0</v>
      </c>
      <c r="M22" s="13" t="e">
        <f t="shared" si="6"/>
        <v>#DIV/0!</v>
      </c>
      <c r="N22" s="13" t="e">
        <f t="shared" si="6"/>
        <v>#DIV/0!</v>
      </c>
      <c r="O22" s="13" t="e">
        <f t="shared" si="6"/>
        <v>#DIV/0!</v>
      </c>
      <c r="P22" s="13" t="e">
        <f t="shared" si="6"/>
        <v>#DIV/0!</v>
      </c>
      <c r="Q22" s="13">
        <f t="shared" si="6"/>
        <v>1</v>
      </c>
    </row>
    <row r="23" spans="2:17" x14ac:dyDescent="0.25">
      <c r="C23" s="15"/>
      <c r="D23" s="15"/>
      <c r="E23" s="7"/>
    </row>
    <row r="24" spans="2:17" x14ac:dyDescent="0.25">
      <c r="C24" s="1"/>
      <c r="D24" s="1"/>
      <c r="E24" s="7"/>
    </row>
    <row r="25" spans="2:17" x14ac:dyDescent="0.25">
      <c r="J25" s="27" t="s">
        <v>27</v>
      </c>
      <c r="K25" s="27"/>
      <c r="L25" s="27"/>
      <c r="M25" s="27"/>
      <c r="N25" s="27"/>
      <c r="O25" s="27"/>
      <c r="P25" s="27"/>
    </row>
    <row r="26" spans="2:17" x14ac:dyDescent="0.25">
      <c r="J26" s="26" t="s">
        <v>18</v>
      </c>
      <c r="K26" s="26"/>
      <c r="L26" s="26"/>
      <c r="M26" s="26"/>
      <c r="N26" s="26"/>
      <c r="O26" s="26"/>
      <c r="P26" s="26"/>
    </row>
  </sheetData>
  <sortState xmlns:xlrd2="http://schemas.microsoft.com/office/spreadsheetml/2017/richdata2" ref="D9:I17">
    <sortCondition ref="D9:D17"/>
  </sortState>
  <mergeCells count="31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4:I14"/>
    <mergeCell ref="D15:I15"/>
    <mergeCell ref="D16:I16"/>
    <mergeCell ref="D17:I17"/>
    <mergeCell ref="C18:D18"/>
    <mergeCell ref="H18:I18"/>
    <mergeCell ref="C19:D19"/>
    <mergeCell ref="H19:I19"/>
    <mergeCell ref="C20:E20"/>
    <mergeCell ref="H20:I20"/>
    <mergeCell ref="C21:D21"/>
    <mergeCell ref="H21:I21"/>
    <mergeCell ref="C22:D22"/>
    <mergeCell ref="H22:I22"/>
    <mergeCell ref="C23:D23"/>
    <mergeCell ref="J25:P25"/>
    <mergeCell ref="J26:P2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26"/>
  <sheetViews>
    <sheetView showGridLines="0" zoomScaleNormal="100" workbookViewId="0">
      <selection activeCell="L9" sqref="L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35" t="s">
        <v>30</v>
      </c>
      <c r="E4" s="35"/>
      <c r="F4" s="35"/>
      <c r="G4" s="35"/>
      <c r="I4" t="s">
        <v>1</v>
      </c>
      <c r="J4" s="23" t="s">
        <v>29</v>
      </c>
      <c r="K4" s="23"/>
      <c r="M4" t="s">
        <v>2</v>
      </c>
      <c r="N4" s="24">
        <v>45078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25</v>
      </c>
      <c r="E6" s="23"/>
      <c r="F6" s="23"/>
      <c r="G6" s="23"/>
      <c r="I6" s="15" t="s">
        <v>22</v>
      </c>
      <c r="J6" s="15"/>
      <c r="K6" s="27" t="s">
        <v>27</v>
      </c>
      <c r="L6" s="27"/>
      <c r="M6" s="27"/>
      <c r="N6" s="27"/>
      <c r="O6" s="27"/>
      <c r="P6" s="2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6"/>
      <c r="D9" s="33" t="s">
        <v>85</v>
      </c>
      <c r="E9" s="33"/>
      <c r="F9" s="33"/>
      <c r="G9" s="33"/>
      <c r="H9" s="33"/>
      <c r="I9" s="33"/>
      <c r="J9" s="4">
        <v>94</v>
      </c>
      <c r="K9" s="4">
        <v>84</v>
      </c>
      <c r="L9" s="4">
        <v>94</v>
      </c>
      <c r="M9" s="4"/>
      <c r="N9" s="4"/>
      <c r="O9" s="4"/>
      <c r="P9" s="4"/>
      <c r="Q9" s="9">
        <f>SUM(J9:P9)/7</f>
        <v>38.857142857142854</v>
      </c>
    </row>
    <row r="10" spans="2:18" x14ac:dyDescent="0.25">
      <c r="B10" s="6">
        <f>B9+1</f>
        <v>2</v>
      </c>
      <c r="C10" s="6"/>
      <c r="D10" s="33" t="s">
        <v>86</v>
      </c>
      <c r="E10" s="33"/>
      <c r="F10" s="33"/>
      <c r="G10" s="33"/>
      <c r="H10" s="33"/>
      <c r="I10" s="33"/>
      <c r="J10" s="4">
        <v>87</v>
      </c>
      <c r="K10" s="4">
        <v>93</v>
      </c>
      <c r="L10" s="4">
        <v>95</v>
      </c>
      <c r="M10" s="4"/>
      <c r="N10" s="4"/>
      <c r="O10" s="4"/>
      <c r="P10" s="4"/>
      <c r="Q10" s="9">
        <f t="shared" ref="Q10:Q17" si="0">SUM(J10:P10)/7</f>
        <v>39.285714285714285</v>
      </c>
    </row>
    <row r="11" spans="2:18" x14ac:dyDescent="0.25">
      <c r="B11" s="6">
        <f t="shared" ref="B11:B17" si="1">B10+1</f>
        <v>3</v>
      </c>
      <c r="C11" s="6"/>
      <c r="D11" s="33" t="s">
        <v>87</v>
      </c>
      <c r="E11" s="33"/>
      <c r="F11" s="33"/>
      <c r="G11" s="33"/>
      <c r="H11" s="33"/>
      <c r="I11" s="33"/>
      <c r="J11" s="4">
        <v>82</v>
      </c>
      <c r="K11" s="4">
        <v>90</v>
      </c>
      <c r="L11" s="4">
        <v>93</v>
      </c>
      <c r="M11" s="4"/>
      <c r="N11" s="4"/>
      <c r="O11" s="4"/>
      <c r="P11" s="4"/>
      <c r="Q11" s="9">
        <f t="shared" si="0"/>
        <v>37.857142857142854</v>
      </c>
    </row>
    <row r="12" spans="2:18" x14ac:dyDescent="0.25">
      <c r="B12" s="6">
        <f t="shared" si="1"/>
        <v>4</v>
      </c>
      <c r="C12" s="6"/>
      <c r="D12" s="33" t="s">
        <v>88</v>
      </c>
      <c r="E12" s="33"/>
      <c r="F12" s="33"/>
      <c r="G12" s="33"/>
      <c r="H12" s="33"/>
      <c r="I12" s="33"/>
      <c r="J12" s="4">
        <v>93</v>
      </c>
      <c r="K12" s="4">
        <v>84</v>
      </c>
      <c r="L12" s="4">
        <v>92</v>
      </c>
      <c r="M12" s="4"/>
      <c r="N12" s="4"/>
      <c r="O12" s="4"/>
      <c r="P12" s="4"/>
      <c r="Q12" s="9">
        <f t="shared" si="0"/>
        <v>38.428571428571431</v>
      </c>
    </row>
    <row r="13" spans="2:18" x14ac:dyDescent="0.25">
      <c r="B13" s="6">
        <f t="shared" si="1"/>
        <v>5</v>
      </c>
      <c r="C13" s="6"/>
      <c r="D13" s="33" t="s">
        <v>89</v>
      </c>
      <c r="E13" s="33"/>
      <c r="F13" s="33"/>
      <c r="G13" s="33"/>
      <c r="H13" s="33"/>
      <c r="I13" s="33"/>
      <c r="J13" s="4">
        <v>94</v>
      </c>
      <c r="K13" s="4">
        <v>80</v>
      </c>
      <c r="L13" s="4">
        <v>90</v>
      </c>
      <c r="M13" s="4"/>
      <c r="N13" s="4"/>
      <c r="O13" s="4"/>
      <c r="P13" s="4"/>
      <c r="Q13" s="9">
        <f t="shared" si="0"/>
        <v>37.714285714285715</v>
      </c>
    </row>
    <row r="14" spans="2:18" x14ac:dyDescent="0.25">
      <c r="B14" s="6">
        <f t="shared" si="1"/>
        <v>6</v>
      </c>
      <c r="C14" s="6"/>
      <c r="D14" s="33" t="s">
        <v>93</v>
      </c>
      <c r="E14" s="33"/>
      <c r="F14" s="33"/>
      <c r="G14" s="33"/>
      <c r="H14" s="33"/>
      <c r="I14" s="33"/>
      <c r="J14" s="4">
        <v>90</v>
      </c>
      <c r="K14" s="4">
        <v>85</v>
      </c>
      <c r="L14" s="4">
        <v>92</v>
      </c>
      <c r="M14" s="4"/>
      <c r="N14" s="4"/>
      <c r="O14" s="4"/>
      <c r="P14" s="4"/>
      <c r="Q14" s="9">
        <f t="shared" si="0"/>
        <v>38.142857142857146</v>
      </c>
    </row>
    <row r="15" spans="2:18" x14ac:dyDescent="0.25">
      <c r="B15" s="6">
        <f t="shared" si="1"/>
        <v>7</v>
      </c>
      <c r="C15" s="6"/>
      <c r="D15" s="33" t="s">
        <v>90</v>
      </c>
      <c r="E15" s="33"/>
      <c r="F15" s="33"/>
      <c r="G15" s="33"/>
      <c r="H15" s="33"/>
      <c r="I15" s="33"/>
      <c r="J15" s="4">
        <v>90</v>
      </c>
      <c r="K15" s="4">
        <v>84</v>
      </c>
      <c r="L15" s="4">
        <v>94</v>
      </c>
      <c r="M15" s="4"/>
      <c r="N15" s="4"/>
      <c r="O15" s="4"/>
      <c r="P15" s="4"/>
      <c r="Q15" s="9">
        <f t="shared" si="0"/>
        <v>38.285714285714285</v>
      </c>
    </row>
    <row r="16" spans="2:18" x14ac:dyDescent="0.25">
      <c r="B16" s="6">
        <f t="shared" si="1"/>
        <v>8</v>
      </c>
      <c r="C16" s="6"/>
      <c r="D16" s="33" t="s">
        <v>91</v>
      </c>
      <c r="E16" s="33"/>
      <c r="F16" s="33"/>
      <c r="G16" s="33"/>
      <c r="H16" s="33"/>
      <c r="I16" s="33"/>
      <c r="J16" s="4">
        <v>87</v>
      </c>
      <c r="K16" s="4">
        <v>90</v>
      </c>
      <c r="L16" s="4">
        <v>84</v>
      </c>
      <c r="M16" s="4"/>
      <c r="N16" s="4"/>
      <c r="O16" s="4"/>
      <c r="P16" s="4"/>
      <c r="Q16" s="9">
        <f t="shared" si="0"/>
        <v>37.285714285714285</v>
      </c>
    </row>
    <row r="17" spans="2:17" x14ac:dyDescent="0.25">
      <c r="B17" s="6">
        <f t="shared" si="1"/>
        <v>9</v>
      </c>
      <c r="C17" s="6"/>
      <c r="D17" s="33" t="s">
        <v>92</v>
      </c>
      <c r="E17" s="33"/>
      <c r="F17" s="33"/>
      <c r="G17" s="33"/>
      <c r="H17" s="33"/>
      <c r="I17" s="33"/>
      <c r="J17" s="4">
        <v>83</v>
      </c>
      <c r="K17" s="4">
        <v>86</v>
      </c>
      <c r="L17" s="4">
        <v>87</v>
      </c>
      <c r="M17" s="4"/>
      <c r="N17" s="4"/>
      <c r="O17" s="4"/>
      <c r="P17" s="4"/>
      <c r="Q17" s="9">
        <f t="shared" si="0"/>
        <v>36.571428571428569</v>
      </c>
    </row>
    <row r="18" spans="2:17" x14ac:dyDescent="0.25">
      <c r="C18" s="15"/>
      <c r="D18" s="15"/>
      <c r="E18" s="1"/>
      <c r="H18" s="29" t="s">
        <v>19</v>
      </c>
      <c r="I18" s="29"/>
      <c r="J18" s="10">
        <f t="shared" ref="J18:Q18" si="2">COUNTIF(J9:J17,"&gt;=70")</f>
        <v>9</v>
      </c>
      <c r="K18" s="10">
        <f t="shared" si="2"/>
        <v>9</v>
      </c>
      <c r="L18" s="10">
        <f t="shared" si="2"/>
        <v>9</v>
      </c>
      <c r="M18" s="10">
        <f t="shared" si="2"/>
        <v>0</v>
      </c>
      <c r="N18" s="10">
        <f t="shared" si="2"/>
        <v>0</v>
      </c>
      <c r="O18" s="10">
        <f t="shared" si="2"/>
        <v>0</v>
      </c>
      <c r="P18" s="10">
        <f t="shared" si="2"/>
        <v>0</v>
      </c>
      <c r="Q18" s="14">
        <f t="shared" si="2"/>
        <v>0</v>
      </c>
    </row>
    <row r="19" spans="2:17" x14ac:dyDescent="0.25">
      <c r="C19" s="15"/>
      <c r="D19" s="15"/>
      <c r="E19" s="7"/>
      <c r="H19" s="30" t="s">
        <v>20</v>
      </c>
      <c r="I19" s="30"/>
      <c r="J19" s="11">
        <f t="shared" ref="J19:Q19" si="3">COUNTIF(J9:J17,"&lt;70")</f>
        <v>0</v>
      </c>
      <c r="K19" s="11">
        <f t="shared" si="3"/>
        <v>0</v>
      </c>
      <c r="L19" s="11">
        <f t="shared" si="3"/>
        <v>0</v>
      </c>
      <c r="M19" s="11">
        <f t="shared" si="3"/>
        <v>0</v>
      </c>
      <c r="N19" s="11">
        <f t="shared" si="3"/>
        <v>0</v>
      </c>
      <c r="O19" s="11">
        <f t="shared" si="3"/>
        <v>0</v>
      </c>
      <c r="P19" s="11">
        <f t="shared" si="3"/>
        <v>0</v>
      </c>
      <c r="Q19" s="11">
        <f t="shared" si="3"/>
        <v>9</v>
      </c>
    </row>
    <row r="20" spans="2:17" x14ac:dyDescent="0.25">
      <c r="C20" s="15"/>
      <c r="D20" s="15"/>
      <c r="E20" s="15"/>
      <c r="H20" s="30" t="s">
        <v>21</v>
      </c>
      <c r="I20" s="30"/>
      <c r="J20" s="11">
        <f t="shared" ref="J20:Q20" si="4">COUNT(J9:J17)</f>
        <v>9</v>
      </c>
      <c r="K20" s="11">
        <f t="shared" si="4"/>
        <v>9</v>
      </c>
      <c r="L20" s="11">
        <f t="shared" si="4"/>
        <v>9</v>
      </c>
      <c r="M20" s="11">
        <f t="shared" si="4"/>
        <v>0</v>
      </c>
      <c r="N20" s="11">
        <f t="shared" si="4"/>
        <v>0</v>
      </c>
      <c r="O20" s="11">
        <f t="shared" si="4"/>
        <v>0</v>
      </c>
      <c r="P20" s="11">
        <f t="shared" si="4"/>
        <v>0</v>
      </c>
      <c r="Q20" s="11">
        <f t="shared" si="4"/>
        <v>9</v>
      </c>
    </row>
    <row r="21" spans="2:17" x14ac:dyDescent="0.25">
      <c r="C21" s="15"/>
      <c r="D21" s="15"/>
      <c r="E21" s="1"/>
      <c r="H21" s="31" t="s">
        <v>16</v>
      </c>
      <c r="I21" s="31"/>
      <c r="J21" s="12">
        <f>J18/J20</f>
        <v>1</v>
      </c>
      <c r="K21" s="13">
        <f t="shared" ref="K21:Q21" si="5">K18/K20</f>
        <v>1</v>
      </c>
      <c r="L21" s="13">
        <f t="shared" si="5"/>
        <v>1</v>
      </c>
      <c r="M21" s="13" t="e">
        <f t="shared" si="5"/>
        <v>#DIV/0!</v>
      </c>
      <c r="N21" s="13" t="e">
        <f t="shared" si="5"/>
        <v>#DIV/0!</v>
      </c>
      <c r="O21" s="13" t="e">
        <f t="shared" si="5"/>
        <v>#DIV/0!</v>
      </c>
      <c r="P21" s="13" t="e">
        <f t="shared" si="5"/>
        <v>#DIV/0!</v>
      </c>
      <c r="Q21" s="13">
        <f t="shared" si="5"/>
        <v>0</v>
      </c>
    </row>
    <row r="22" spans="2:17" x14ac:dyDescent="0.25">
      <c r="C22" s="15"/>
      <c r="D22" s="15"/>
      <c r="E22" s="1"/>
      <c r="H22" s="31" t="s">
        <v>17</v>
      </c>
      <c r="I22" s="31"/>
      <c r="J22" s="12">
        <f>J19/J20</f>
        <v>0</v>
      </c>
      <c r="K22" s="12">
        <f t="shared" ref="K22:Q22" si="6">K19/K20</f>
        <v>0</v>
      </c>
      <c r="L22" s="13">
        <f t="shared" si="6"/>
        <v>0</v>
      </c>
      <c r="M22" s="13" t="e">
        <f t="shared" si="6"/>
        <v>#DIV/0!</v>
      </c>
      <c r="N22" s="13" t="e">
        <f t="shared" si="6"/>
        <v>#DIV/0!</v>
      </c>
      <c r="O22" s="13" t="e">
        <f t="shared" si="6"/>
        <v>#DIV/0!</v>
      </c>
      <c r="P22" s="13" t="e">
        <f t="shared" si="6"/>
        <v>#DIV/0!</v>
      </c>
      <c r="Q22" s="13">
        <f t="shared" si="6"/>
        <v>1</v>
      </c>
    </row>
    <row r="23" spans="2:17" x14ac:dyDescent="0.25">
      <c r="C23" s="15"/>
      <c r="D23" s="15"/>
      <c r="E23" s="7"/>
    </row>
    <row r="24" spans="2:17" x14ac:dyDescent="0.25">
      <c r="C24" s="1"/>
      <c r="D24" s="1"/>
      <c r="E24" s="7"/>
    </row>
    <row r="25" spans="2:17" x14ac:dyDescent="0.25">
      <c r="J25" s="27" t="s">
        <v>27</v>
      </c>
      <c r="K25" s="27"/>
      <c r="L25" s="27"/>
      <c r="M25" s="27"/>
      <c r="N25" s="27"/>
      <c r="O25" s="27"/>
      <c r="P25" s="27"/>
    </row>
    <row r="26" spans="2:17" x14ac:dyDescent="0.25">
      <c r="J26" s="26" t="s">
        <v>18</v>
      </c>
      <c r="K26" s="26"/>
      <c r="L26" s="26"/>
      <c r="M26" s="26"/>
      <c r="N26" s="26"/>
      <c r="O26" s="26"/>
      <c r="P26" s="26"/>
    </row>
  </sheetData>
  <mergeCells count="31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4:I14"/>
    <mergeCell ref="D15:I15"/>
    <mergeCell ref="D16:I16"/>
    <mergeCell ref="D17:I17"/>
    <mergeCell ref="C18:D18"/>
    <mergeCell ref="H18:I18"/>
    <mergeCell ref="C19:D19"/>
    <mergeCell ref="H19:I19"/>
    <mergeCell ref="C20:E20"/>
    <mergeCell ref="H20:I20"/>
    <mergeCell ref="C21:D21"/>
    <mergeCell ref="H21:I21"/>
    <mergeCell ref="C22:D22"/>
    <mergeCell ref="H22:I22"/>
    <mergeCell ref="C23:D23"/>
    <mergeCell ref="J25:P25"/>
    <mergeCell ref="J26:P2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rodolfo olvera avendaño</cp:lastModifiedBy>
  <cp:lastPrinted>2023-03-21T15:13:53Z</cp:lastPrinted>
  <dcterms:created xsi:type="dcterms:W3CDTF">2023-03-14T19:16:59Z</dcterms:created>
  <dcterms:modified xsi:type="dcterms:W3CDTF">2023-05-31T20:58:58Z</dcterms:modified>
</cp:coreProperties>
</file>