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8_{146A8D60-6D82-467B-B2AD-E7F138C0AD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I17" i="10"/>
  <c r="L16" i="10"/>
  <c r="I16" i="10"/>
  <c r="L15" i="10"/>
  <c r="I15" i="10"/>
  <c r="L14" i="10"/>
  <c r="I14" i="10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I16" i="22" l="1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tc={5A1D2610-4DDB-4681-8198-56E722B00E0E}</author>
  </authors>
  <commentList>
    <comment ref="J12" authorId="0" shapeId="0" xr:uid="{5A1D2610-4DDB-4681-8198-56E722B00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<sst xmlns="http://schemas.openxmlformats.org/spreadsheetml/2006/main" count="148" uniqueCount="46">
  <si>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</si>
  <si>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</si>
  <si>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</si>
  <si>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</si>
  <si>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</si>
  <si>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</si>
  <si>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</si>
  <si>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</si>
  <si>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</si>
  <si>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</si>
  <si>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</si>
  <si>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</si>
  <si>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</si>
  <si>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</si>
  <si>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</si>
  <si>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</si>
  <si>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</si>
  <si>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</si>
  <si>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</si>
  <si>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</si>
  <si>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</si>
  <si>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</si>
  <si>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</si>
  <si>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</si>
  <si>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</si>
  <si>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</si>
  <si>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</si>
  <si>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</si>
  <si>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</si>
  <si>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</si>
  <si>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</si>
  <si>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</si>
  <si>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S/E</t>
  </si>
  <si>
    <t>IEME</t>
  </si>
  <si>
    <t>ELECTROMECÁNICA</t>
  </si>
  <si>
    <t>ROBERTO VALENCIA BENITEZ</t>
  </si>
  <si>
    <t>ESTEBAN DOMÍNGUEZ FISCAL</t>
  </si>
  <si>
    <t>FEB- JUL 23</t>
  </si>
  <si>
    <t>ELECTRICIDAD Y ELECTRONICA INDUSTRIAL</t>
  </si>
  <si>
    <t>201A</t>
  </si>
  <si>
    <t>IIND</t>
  </si>
  <si>
    <t>201B</t>
  </si>
  <si>
    <t>ELECTRONICA DIGITAL</t>
  </si>
  <si>
    <t>INGENIERIA DE CONTROL CLASICO</t>
  </si>
  <si>
    <t>402A</t>
  </si>
  <si>
    <t>802A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</si>
</sst>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7"/>
  <sheetViews>
    <sheetView tabSelected="1" topLeftCell="A6" zoomScale="110" zoomScaleNormal="110" zoomScaleSheetLayoutView="100" workbookViewId="0">
      <selection activeCell="M17" sqref="M17:N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1</v>
      </c>
      <c r="C8" s="35"/>
      <c r="D8" s="14" t="s">
        <v>4</v>
      </c>
      <c r="E8" s="5">
        <v>4</v>
      </c>
      <c r="G8" s="4" t="s">
        <v>5</v>
      </c>
      <c r="H8" s="5">
        <v>4</v>
      </c>
      <c r="I8" s="34" t="s">
        <v>6</v>
      </c>
      <c r="J8" s="34"/>
      <c r="K8" s="34"/>
      <c r="L8" s="35" t="s">
        <v>37</v>
      </c>
      <c r="M8" s="35"/>
      <c r="N8" s="35"/>
    </row>
    <row r="10" spans="1:14" x14ac:dyDescent="0.2">
      <c r="A10" s="4" t="s">
        <v>7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8" t="s">
        <v>38</v>
      </c>
      <c r="B14" s="9" t="s">
        <v>32</v>
      </c>
      <c r="C14" s="9" t="s">
        <v>39</v>
      </c>
      <c r="D14" s="9" t="s">
        <v>40</v>
      </c>
      <c r="E14" s="9">
        <v>31</v>
      </c>
      <c r="F14" s="9"/>
      <c r="G14" s="9"/>
      <c r="H14" s="10"/>
      <c r="I14" s="9">
        <f t="shared" ref="I14:I17" si="0">(E14-SUM(F14:G14))-K14</f>
        <v>31</v>
      </c>
      <c r="J14" s="10"/>
      <c r="K14" s="9">
        <v>0</v>
      </c>
      <c r="L14" s="10">
        <f t="shared" ref="L14:L17" si="1">K14/E14</f>
        <v>0</v>
      </c>
      <c r="M14" s="9"/>
      <c r="N14" s="15"/>
    </row>
    <row r="15" spans="1:14" s="11" customFormat="1" ht="25.5" x14ac:dyDescent="0.2">
      <c r="A15" s="8" t="s">
        <v>38</v>
      </c>
      <c r="B15" s="9" t="s">
        <v>32</v>
      </c>
      <c r="C15" s="9" t="s">
        <v>41</v>
      </c>
      <c r="D15" s="9" t="s">
        <v>40</v>
      </c>
      <c r="E15" s="9">
        <v>19</v>
      </c>
      <c r="F15" s="9"/>
      <c r="G15" s="9"/>
      <c r="H15" s="10"/>
      <c r="I15" s="9">
        <f t="shared" si="0"/>
        <v>19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8" t="s">
        <v>42</v>
      </c>
      <c r="B16" s="9" t="s">
        <v>32</v>
      </c>
      <c r="C16" s="9" t="s">
        <v>44</v>
      </c>
      <c r="D16" s="9" t="s">
        <v>33</v>
      </c>
      <c r="E16" s="9">
        <v>34</v>
      </c>
      <c r="F16" s="9"/>
      <c r="G16" s="9"/>
      <c r="H16" s="10"/>
      <c r="I16" s="9">
        <f t="shared" si="0"/>
        <v>34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43</v>
      </c>
      <c r="B17" s="9" t="s">
        <v>32</v>
      </c>
      <c r="C17" s="9" t="s">
        <v>45</v>
      </c>
      <c r="D17" s="9" t="s">
        <v>33</v>
      </c>
      <c r="E17" s="9">
        <v>37</v>
      </c>
      <c r="F17" s="9"/>
      <c r="G17" s="9"/>
      <c r="H17" s="10"/>
      <c r="I17" s="9">
        <f t="shared" si="0"/>
        <v>37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121</v>
      </c>
      <c r="F28" s="17">
        <f>SUM(F14:F27)</f>
        <v>0</v>
      </c>
      <c r="G28" s="17">
        <f>SUM(G14:G27)</f>
        <v>0</v>
      </c>
      <c r="H28" s="18"/>
      <c r="I28" s="17">
        <f t="shared" ref="I19:I28" si="2">(E28-SUM(F28:G28))-K28</f>
        <v>121</v>
      </c>
      <c r="J28" s="18"/>
      <c r="K28" s="17">
        <f>SUM(K14:K27)</f>
        <v>0</v>
      </c>
      <c r="L28" s="18">
        <f t="shared" ref="L28" si="3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FEB- JUL 23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ELECTRICIDAD Y ELECTRONICA INDUSTRIAL</v>
      </c>
      <c r="B14" s="9" t="s">
        <v>29</v>
      </c>
      <c r="C14" s="9" t="str">
        <f>'1'!C14</f>
        <v>201A</v>
      </c>
      <c r="D14" s="9" t="str">
        <f>'1'!D14</f>
        <v>IIND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>ELECTRONICA DIGITAL</v>
      </c>
      <c r="B16" s="9"/>
      <c r="C16" s="9" t="str">
        <f>'1'!C16</f>
        <v>402A</v>
      </c>
      <c r="D16" s="9" t="str">
        <f>'1'!D16</f>
        <v>IEME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INGENIERIA DE CONTROL CLASICO</v>
      </c>
      <c r="B17" s="9"/>
      <c r="C17" s="9" t="str">
        <f>'1'!C17</f>
        <v>802A</v>
      </c>
      <c r="D17" s="9" t="str">
        <f>'1'!D17</f>
        <v>IEME</v>
      </c>
      <c r="E17" s="9">
        <f>'1'!E17</f>
        <v>37</v>
      </c>
      <c r="F17" s="9"/>
      <c r="G17" s="9"/>
      <c r="H17" s="10">
        <f t="shared" si="0"/>
        <v>0</v>
      </c>
      <c r="I17" s="9">
        <f t="shared" si="1"/>
        <v>37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FEB- JUL 23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ELECTRICIDAD Y ELECTRONICA INDUSTRIAL</v>
      </c>
      <c r="B14" s="9"/>
      <c r="C14" s="9" t="str">
        <f>'1'!C14</f>
        <v>201A</v>
      </c>
      <c r="D14" s="9" t="str">
        <f>'1'!D14</f>
        <v>IIND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ELECTRICIDAD Y ELECTRONICA INDUSTRIAL</v>
      </c>
      <c r="B15" s="9"/>
      <c r="C15" s="9" t="str">
        <f>'1'!C15</f>
        <v>201B</v>
      </c>
      <c r="D15" s="9" t="str">
        <f>'1'!D15</f>
        <v>IIND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ELECTRONICA DIGITAL</v>
      </c>
      <c r="B16" s="9"/>
      <c r="C16" s="9" t="str">
        <f>'1'!C16</f>
        <v>402A</v>
      </c>
      <c r="D16" s="9" t="str">
        <f>'1'!D16</f>
        <v>IEME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INGENIERIA DE CONTROL CLASICO</v>
      </c>
      <c r="B17" s="9"/>
      <c r="C17" s="9" t="str">
        <f>'1'!C17</f>
        <v>802A</v>
      </c>
      <c r="D17" s="9" t="str">
        <f>'1'!D17</f>
        <v>IEME</v>
      </c>
      <c r="E17" s="9">
        <f>'1'!E17</f>
        <v>37</v>
      </c>
      <c r="F17" s="9"/>
      <c r="G17" s="9"/>
      <c r="H17" s="10">
        <f t="shared" si="0"/>
        <v>0</v>
      </c>
      <c r="I17" s="9">
        <f t="shared" si="1"/>
        <v>37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FEB- JUL 23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ELECTRICIDAD Y ELECTRONICA INDUSTRIAL</v>
      </c>
      <c r="B14" s="9"/>
      <c r="C14" s="9" t="str">
        <f>'1'!C14</f>
        <v>201A</v>
      </c>
      <c r="D14" s="9" t="str">
        <f>'1'!D14</f>
        <v>IIND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ELECTRICIDAD Y ELECTRONICA INDUSTRIAL</v>
      </c>
      <c r="B15" s="9"/>
      <c r="C15" s="9" t="str">
        <f>'1'!C15</f>
        <v>201B</v>
      </c>
      <c r="D15" s="9" t="str">
        <f>'1'!D15</f>
        <v>IIND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ELECTRONICA DIGITAL</v>
      </c>
      <c r="B16" s="9"/>
      <c r="C16" s="9" t="str">
        <f>'1'!C16</f>
        <v>402A</v>
      </c>
      <c r="D16" s="9" t="str">
        <f>'1'!D16</f>
        <v>IEME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INGENIERIA DE CONTROL CLASICO</v>
      </c>
      <c r="B17" s="9"/>
      <c r="C17" s="9" t="str">
        <f>'1'!C17</f>
        <v>802A</v>
      </c>
      <c r="D17" s="9" t="str">
        <f>'1'!D17</f>
        <v>IEME</v>
      </c>
      <c r="E17" s="9">
        <f>'1'!E17</f>
        <v>37</v>
      </c>
      <c r="F17" s="9"/>
      <c r="G17" s="9"/>
      <c r="H17" s="10">
        <f t="shared" si="0"/>
        <v>0</v>
      </c>
      <c r="I17" s="9">
        <f t="shared" si="1"/>
        <v>37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2023-03-23T15:56:45Z</dcterms:modified>
  <cp:category/>
  <cp:contentStatus/>
</cp:coreProperties>
</file>