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C4E899E0-B2EF-424E-BF38-5DAC943F9F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L19" i="10"/>
  <c r="I19" i="10"/>
  <c r="L18" i="10" l="1"/>
  <c r="L17" i="10"/>
  <c r="I17" i="10"/>
  <c r="L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6" i="22"/>
  <c r="L15" i="22"/>
  <c r="I15" i="22"/>
  <c r="J15" i="22" s="1"/>
  <c r="H15" i="22"/>
  <c r="B38" i="10"/>
  <c r="N29" i="10"/>
  <c r="M29" i="10"/>
  <c r="K29" i="10"/>
  <c r="G29" i="10"/>
  <c r="F29" i="10"/>
  <c r="E29" i="10"/>
  <c r="H17" i="22" l="1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<sst xmlns="http://schemas.openxmlformats.org/spreadsheetml/2006/main" count="156" uniqueCount="45">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</sst>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abSelected="1" topLeftCell="A11" zoomScale="130" zoomScaleNormal="13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4</v>
      </c>
      <c r="G8" s="4" t="s">
        <v>5</v>
      </c>
      <c r="H8" s="5">
        <v>4</v>
      </c>
      <c r="I8" s="36" t="s">
        <v>6</v>
      </c>
      <c r="J8" s="36"/>
      <c r="K8" s="36"/>
      <c r="L8" s="30" t="s">
        <v>36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37</v>
      </c>
      <c r="B14" s="9" t="s">
        <v>20</v>
      </c>
      <c r="C14" s="9" t="s">
        <v>38</v>
      </c>
      <c r="D14" s="9" t="s">
        <v>39</v>
      </c>
      <c r="E14" s="9">
        <v>31</v>
      </c>
      <c r="F14" s="9">
        <v>20</v>
      </c>
      <c r="G14" s="9"/>
      <c r="H14" s="10">
        <v>0.65</v>
      </c>
      <c r="I14" s="9">
        <v>11</v>
      </c>
      <c r="J14" s="10">
        <v>0.35</v>
      </c>
      <c r="K14" s="9">
        <v>0</v>
      </c>
      <c r="L14" s="10">
        <f t="shared" ref="L14:L18" si="0">K14/E14</f>
        <v>0</v>
      </c>
      <c r="M14" s="9"/>
      <c r="N14" s="15"/>
    </row>
    <row r="15" spans="1:14" s="11" customFormat="1" ht="25.5" x14ac:dyDescent="0.2">
      <c r="A15" s="8" t="s">
        <v>37</v>
      </c>
      <c r="B15" s="9" t="s">
        <v>20</v>
      </c>
      <c r="C15" s="9" t="s">
        <v>40</v>
      </c>
      <c r="D15" s="9" t="s">
        <v>39</v>
      </c>
      <c r="E15" s="9">
        <v>19</v>
      </c>
      <c r="F15" s="9">
        <v>9</v>
      </c>
      <c r="G15" s="9"/>
      <c r="H15" s="10">
        <v>0.47</v>
      </c>
      <c r="I15" s="9">
        <v>10</v>
      </c>
      <c r="J15" s="10">
        <v>0.53</v>
      </c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41</v>
      </c>
      <c r="B16" s="9" t="s">
        <v>20</v>
      </c>
      <c r="C16" s="9" t="s">
        <v>43</v>
      </c>
      <c r="D16" s="9" t="s">
        <v>32</v>
      </c>
      <c r="E16" s="9">
        <v>35</v>
      </c>
      <c r="F16" s="9">
        <v>35</v>
      </c>
      <c r="G16" s="9"/>
      <c r="H16" s="10">
        <v>1</v>
      </c>
      <c r="I16" s="9">
        <f t="shared" ref="I16" si="1">(E16-SUM(F16:G16))-K16</f>
        <v>0</v>
      </c>
      <c r="J16" s="10">
        <v>0</v>
      </c>
      <c r="K16" s="9">
        <v>0</v>
      </c>
      <c r="L16" s="10">
        <f t="shared" ref="L16" si="2">K16/E16</f>
        <v>0</v>
      </c>
      <c r="M16" s="9"/>
      <c r="N16" s="15"/>
    </row>
    <row r="17" spans="1:14" s="11" customFormat="1" x14ac:dyDescent="0.2">
      <c r="A17" s="8" t="s">
        <v>41</v>
      </c>
      <c r="B17" s="9" t="s">
        <v>29</v>
      </c>
      <c r="C17" s="9" t="s">
        <v>43</v>
      </c>
      <c r="D17" s="9" t="s">
        <v>32</v>
      </c>
      <c r="E17" s="9">
        <v>35</v>
      </c>
      <c r="F17" s="9">
        <v>22</v>
      </c>
      <c r="G17" s="9"/>
      <c r="H17" s="10">
        <v>0.63</v>
      </c>
      <c r="I17" s="9">
        <f t="shared" ref="I17:I18" si="3">(E17-SUM(F17:G17))-K17</f>
        <v>13</v>
      </c>
      <c r="J17" s="10">
        <v>0.37</v>
      </c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8" t="s">
        <v>42</v>
      </c>
      <c r="B18" s="9" t="s">
        <v>20</v>
      </c>
      <c r="C18" s="9" t="s">
        <v>44</v>
      </c>
      <c r="D18" s="9" t="s">
        <v>32</v>
      </c>
      <c r="E18" s="9">
        <v>45</v>
      </c>
      <c r="F18" s="9">
        <v>43</v>
      </c>
      <c r="G18" s="9"/>
      <c r="H18" s="10">
        <v>0.96</v>
      </c>
      <c r="I18" s="9">
        <v>2</v>
      </c>
      <c r="J18" s="10">
        <v>0.04</v>
      </c>
      <c r="K18" s="9">
        <v>0</v>
      </c>
      <c r="L18" s="10">
        <f t="shared" si="0"/>
        <v>0</v>
      </c>
      <c r="M18" s="9"/>
      <c r="N18" s="15"/>
    </row>
    <row r="19" spans="1:14" s="11" customFormat="1" x14ac:dyDescent="0.2">
      <c r="A19" s="8" t="s">
        <v>42</v>
      </c>
      <c r="B19" s="9" t="s">
        <v>29</v>
      </c>
      <c r="C19" s="9" t="s">
        <v>44</v>
      </c>
      <c r="D19" s="9" t="s">
        <v>32</v>
      </c>
      <c r="E19" s="9">
        <v>45</v>
      </c>
      <c r="F19" s="9">
        <v>31</v>
      </c>
      <c r="G19" s="9"/>
      <c r="H19" s="10">
        <v>0.69</v>
      </c>
      <c r="I19" s="9">
        <f t="shared" ref="I19" si="4">(E19-SUM(F19:G19))-K19</f>
        <v>14</v>
      </c>
      <c r="J19" s="10">
        <v>0.31</v>
      </c>
      <c r="K19" s="9">
        <v>0</v>
      </c>
      <c r="L19" s="10">
        <f t="shared" ref="L19" si="5">K19/E19</f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210</v>
      </c>
      <c r="F29" s="17">
        <f>SUM(F14:F28)</f>
        <v>160</v>
      </c>
      <c r="G29" s="17">
        <f>SUM(G14:G28)</f>
        <v>0</v>
      </c>
      <c r="H29" s="18"/>
      <c r="I29" s="17">
        <f t="shared" ref="I29" si="6">(E29-SUM(F29:G29))-K29</f>
        <v>50</v>
      </c>
      <c r="J29" s="18"/>
      <c r="K29" s="17">
        <f>SUM(K14:K28)</f>
        <v>0</v>
      </c>
      <c r="L29" s="18">
        <f t="shared" ref="L29" si="7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ROBERTO VALENCIA BENITEZ</v>
      </c>
      <c r="C38" s="24"/>
      <c r="D38" s="24"/>
      <c r="E38" s="13"/>
      <c r="F38" s="13"/>
      <c r="G38" s="24" t="s">
        <v>35</v>
      </c>
      <c r="H38" s="24"/>
      <c r="I38" s="24"/>
      <c r="J3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'1'!A17</f>
        <v>ELECTRONICA DIGITAL</v>
      </c>
      <c r="B16" s="9"/>
      <c r="C16" s="9" t="str">
        <f>'1'!C17</f>
        <v>402A</v>
      </c>
      <c r="D16" s="9" t="str">
        <f>'1'!D17</f>
        <v>IEME</v>
      </c>
      <c r="E16" s="9">
        <f>'1'!E17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INGENIERIA DE CONTROL CLASICO</v>
      </c>
      <c r="B17" s="9"/>
      <c r="C17" s="9" t="str">
        <f>'1'!C18</f>
        <v>802A</v>
      </c>
      <c r="D17" s="9" t="str">
        <f>'1'!D18</f>
        <v>IEME</v>
      </c>
      <c r="E17" s="9">
        <f>'1'!E18</f>
        <v>45</v>
      </c>
      <c r="F17" s="9"/>
      <c r="G17" s="9"/>
      <c r="H17" s="10">
        <f t="shared" si="0"/>
        <v>0</v>
      </c>
      <c r="I17" s="9">
        <f t="shared" si="1"/>
        <v>45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INGENIERIA DE CONTROL CLASICO</v>
      </c>
      <c r="B18" s="9"/>
      <c r="C18" s="9" t="str">
        <f>'1'!C19</f>
        <v>802A</v>
      </c>
      <c r="D18" s="9" t="str">
        <f>'1'!D19</f>
        <v>IEME</v>
      </c>
      <c r="E18" s="9">
        <f>'1'!E19</f>
        <v>45</v>
      </c>
      <c r="F18" s="9"/>
      <c r="G18" s="9"/>
      <c r="H18" s="10">
        <f t="shared" si="0"/>
        <v>0</v>
      </c>
      <c r="I18" s="9">
        <f t="shared" si="1"/>
        <v>45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ELECTRICIDAD Y ELECTRONICA INDUSTRIAL</v>
      </c>
      <c r="B15" s="9"/>
      <c r="C15" s="9" t="str">
        <f>'1'!C15</f>
        <v>201B</v>
      </c>
      <c r="D15" s="9" t="str">
        <f>'1'!D15</f>
        <v>IIND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'1'!A17</f>
        <v>ELECTRONICA DIGITAL</v>
      </c>
      <c r="B16" s="9"/>
      <c r="C16" s="9" t="str">
        <f>'1'!C17</f>
        <v>402A</v>
      </c>
      <c r="D16" s="9" t="str">
        <f>'1'!D17</f>
        <v>IEME</v>
      </c>
      <c r="E16" s="9">
        <f>'1'!E17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INGENIERIA DE CONTROL CLASICO</v>
      </c>
      <c r="B17" s="9"/>
      <c r="C17" s="9" t="str">
        <f>'1'!C18</f>
        <v>802A</v>
      </c>
      <c r="D17" s="9" t="str">
        <f>'1'!D18</f>
        <v>IEME</v>
      </c>
      <c r="E17" s="9">
        <f>'1'!E18</f>
        <v>45</v>
      </c>
      <c r="F17" s="9"/>
      <c r="G17" s="9"/>
      <c r="H17" s="10">
        <f t="shared" si="0"/>
        <v>0</v>
      </c>
      <c r="I17" s="9">
        <f t="shared" si="1"/>
        <v>45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INGENIERIA DE CONTROL CLASICO</v>
      </c>
      <c r="B18" s="9"/>
      <c r="C18" s="9" t="str">
        <f>'1'!C19</f>
        <v>802A</v>
      </c>
      <c r="D18" s="9" t="str">
        <f>'1'!D19</f>
        <v>IEME</v>
      </c>
      <c r="E18" s="9">
        <f>'1'!E19</f>
        <v>45</v>
      </c>
      <c r="F18" s="9"/>
      <c r="G18" s="9"/>
      <c r="H18" s="10">
        <f t="shared" si="0"/>
        <v>0</v>
      </c>
      <c r="I18" s="9">
        <f t="shared" si="1"/>
        <v>45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ELECTRICIDAD Y ELECTRONICA INDUSTRIAL</v>
      </c>
      <c r="B15" s="9"/>
      <c r="C15" s="9" t="str">
        <f>'1'!C15</f>
        <v>201B</v>
      </c>
      <c r="D15" s="9" t="str">
        <f>'1'!D15</f>
        <v>IIND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'1'!A17</f>
        <v>ELECTRONICA DIGITAL</v>
      </c>
      <c r="B16" s="9"/>
      <c r="C16" s="9" t="str">
        <f>'1'!C17</f>
        <v>402A</v>
      </c>
      <c r="D16" s="9" t="str">
        <f>'1'!D17</f>
        <v>IEME</v>
      </c>
      <c r="E16" s="9">
        <f>'1'!E17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INGENIERIA DE CONTROL CLASICO</v>
      </c>
      <c r="B17" s="9"/>
      <c r="C17" s="9" t="str">
        <f>'1'!C18</f>
        <v>802A</v>
      </c>
      <c r="D17" s="9" t="str">
        <f>'1'!D18</f>
        <v>IEME</v>
      </c>
      <c r="E17" s="9">
        <f>'1'!E18</f>
        <v>45</v>
      </c>
      <c r="F17" s="9"/>
      <c r="G17" s="9"/>
      <c r="H17" s="10">
        <f t="shared" si="0"/>
        <v>0</v>
      </c>
      <c r="I17" s="9">
        <f t="shared" si="1"/>
        <v>45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INGENIERIA DE CONTROL CLASICO</v>
      </c>
      <c r="B18" s="9"/>
      <c r="C18" s="9" t="str">
        <f>'1'!C19</f>
        <v>802A</v>
      </c>
      <c r="D18" s="9" t="str">
        <f>'1'!D19</f>
        <v>IEME</v>
      </c>
      <c r="E18" s="9">
        <f>'1'!E19</f>
        <v>45</v>
      </c>
      <c r="F18" s="9"/>
      <c r="G18" s="9"/>
      <c r="H18" s="10">
        <f t="shared" si="0"/>
        <v>0</v>
      </c>
      <c r="I18" s="9">
        <f t="shared" si="1"/>
        <v>45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2023-05-05T01:03:26Z</dcterms:modified>
  <cp:category/>
  <cp:contentStatus/>
</cp:coreProperties>
</file>