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"/>
    </mc:Choice>
  </mc:AlternateContent>
  <xr:revisionPtr revIDLastSave="0" documentId="13_ncr:1_{7384216B-185E-4A58-ADCF-C6C861C42098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56" i="1" s="1"/>
  <c r="M28" i="3"/>
  <c r="M44" i="4"/>
  <c r="O46" i="5"/>
  <c r="Q42" i="4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 s="1"/>
  <c r="J55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55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L55" i="5"/>
  <c r="K55" i="5"/>
  <c r="J55" i="5"/>
  <c r="P54" i="5"/>
  <c r="O54" i="5"/>
  <c r="N54" i="5"/>
  <c r="M54" i="5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7" i="4"/>
  <c r="O57" i="4"/>
  <c r="N57" i="4"/>
  <c r="M57" i="4"/>
  <c r="L57" i="4"/>
  <c r="K57" i="4"/>
  <c r="J57" i="4"/>
  <c r="P56" i="4"/>
  <c r="P59" i="4" s="1"/>
  <c r="O56" i="4"/>
  <c r="O59" i="4" s="1"/>
  <c r="N56" i="4"/>
  <c r="N59" i="4" s="1"/>
  <c r="M56" i="4"/>
  <c r="L56" i="4"/>
  <c r="K56" i="4"/>
  <c r="J56" i="4"/>
  <c r="P55" i="4"/>
  <c r="P58" i="4" s="1"/>
  <c r="O55" i="4"/>
  <c r="O58" i="4" s="1"/>
  <c r="N55" i="4"/>
  <c r="M55" i="4"/>
  <c r="L55" i="4"/>
  <c r="K55" i="4"/>
  <c r="J55" i="4"/>
  <c r="Q54" i="4"/>
  <c r="Q53" i="4"/>
  <c r="Q52" i="4"/>
  <c r="Q51" i="4"/>
  <c r="Q50" i="4"/>
  <c r="Q49" i="4"/>
  <c r="Q48" i="4"/>
  <c r="Q47" i="4"/>
  <c r="Q46" i="4"/>
  <c r="Q45" i="4"/>
  <c r="Q44" i="4"/>
  <c r="Q43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54" i="4" s="1"/>
  <c r="Q9" i="4"/>
  <c r="P56" i="3"/>
  <c r="O56" i="3"/>
  <c r="N56" i="3"/>
  <c r="M56" i="3"/>
  <c r="L56" i="3"/>
  <c r="K56" i="3"/>
  <c r="J56" i="3"/>
  <c r="P55" i="3"/>
  <c r="P58" i="3" s="1"/>
  <c r="O55" i="3"/>
  <c r="O58" i="3"/>
  <c r="N55" i="3"/>
  <c r="N58" i="3" s="1"/>
  <c r="M55" i="3"/>
  <c r="M58" i="3" s="1"/>
  <c r="L55" i="3"/>
  <c r="L58" i="3" s="1"/>
  <c r="K55" i="3"/>
  <c r="J55" i="3"/>
  <c r="J58" i="3" s="1"/>
  <c r="P54" i="3"/>
  <c r="P57" i="3"/>
  <c r="O54" i="3"/>
  <c r="O57" i="3" s="1"/>
  <c r="N54" i="3"/>
  <c r="N57" i="3"/>
  <c r="M54" i="3"/>
  <c r="M57" i="3" s="1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M58" i="6"/>
  <c r="O58" i="6"/>
  <c r="K56" i="1"/>
  <c r="L56" i="1"/>
  <c r="N56" i="1"/>
  <c r="O56" i="1"/>
  <c r="P56" i="1"/>
  <c r="J56" i="1"/>
  <c r="Q53" i="1"/>
  <c r="K55" i="1"/>
  <c r="K58" i="1" s="1"/>
  <c r="L55" i="1"/>
  <c r="L58" i="1" s="1"/>
  <c r="M55" i="1"/>
  <c r="N55" i="1"/>
  <c r="O55" i="1"/>
  <c r="P55" i="1"/>
  <c r="K54" i="1"/>
  <c r="K57" i="1" s="1"/>
  <c r="L54" i="1"/>
  <c r="L57" i="1" s="1"/>
  <c r="M54" i="1"/>
  <c r="N54" i="1"/>
  <c r="N57" i="1" s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N58" i="1"/>
  <c r="O58" i="1"/>
  <c r="P58" i="1"/>
  <c r="O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M57" i="1" l="1"/>
  <c r="M58" i="1"/>
  <c r="M59" i="4"/>
  <c r="M58" i="4"/>
  <c r="O57" i="5"/>
  <c r="O58" i="5"/>
  <c r="L58" i="5"/>
  <c r="N58" i="5"/>
  <c r="N57" i="5"/>
  <c r="L58" i="4"/>
  <c r="L59" i="4"/>
  <c r="K58" i="3"/>
  <c r="K57" i="3"/>
  <c r="L57" i="3"/>
  <c r="K58" i="4"/>
  <c r="K59" i="4"/>
  <c r="Q57" i="4"/>
  <c r="Q56" i="4"/>
  <c r="Q55" i="1"/>
  <c r="J58" i="1"/>
  <c r="J57" i="1"/>
  <c r="Q56" i="1"/>
  <c r="Q55" i="3"/>
  <c r="Q56" i="3"/>
  <c r="K58" i="5"/>
  <c r="K57" i="5"/>
  <c r="P57" i="5"/>
  <c r="M58" i="5"/>
  <c r="M57" i="5"/>
  <c r="Q54" i="5"/>
  <c r="Q56" i="5"/>
  <c r="J58" i="5"/>
  <c r="J57" i="5"/>
  <c r="J59" i="4"/>
  <c r="N58" i="4"/>
  <c r="Q55" i="5"/>
  <c r="Q55" i="4"/>
  <c r="Q58" i="4" s="1"/>
  <c r="J58" i="4"/>
  <c r="Q54" i="3"/>
  <c r="Q54" i="1"/>
  <c r="J58" i="6"/>
  <c r="Q54" i="6"/>
  <c r="Q56" i="6"/>
  <c r="Q58" i="6" s="1"/>
  <c r="Q59" i="4" l="1"/>
  <c r="Q57" i="3"/>
  <c r="Q57" i="1"/>
  <c r="Q58" i="1"/>
  <c r="Q58" i="3"/>
  <c r="Q57" i="5"/>
  <c r="Q58" i="5"/>
  <c r="Q57" i="6"/>
</calcChain>
</file>

<file path=xl/sharedStrings.xml><?xml version="1.0" encoding="utf-8"?>
<sst xmlns="http://schemas.openxmlformats.org/spreadsheetml/2006/main" count="384" uniqueCount="277">
  <si>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</si>
  <si>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</si>
  <si>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</si>
  <si>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</si>
  <si>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</si>
  <si>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</si>
  <si>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</si>
  <si>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</si>
  <si>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</si>
  <si>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</si>
  <si>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</si>
  <si>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</si>
  <si>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</si>
  <si>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</si>
  <si>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</si>
  <si>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</si>
  <si>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</si>
  <si>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</si>
  <si>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</si>
  <si>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</si>
  <si>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</si>
  <si>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</si>
  <si>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</si>
  <si>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</si>
  <si>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 - Julio</t>
  </si>
  <si>
    <t>MC. Roberto Valencia Benítez</t>
  </si>
  <si>
    <t>Electricidad y Electronica Industrial</t>
  </si>
  <si>
    <t>201-A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</si>
  <si>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</si>
  <si>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</si>
  <si>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</si>
  <si>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</si>
  <si>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</si>
  <si>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</si>
  <si>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</si>
  <si>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</si>
  <si>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</si>
  <si>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</si>
  <si>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</si>
  <si>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</si>
  <si>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</si>
  <si>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ALAVEZ DE LA HOZ ALFREDO</t>
  </si>
  <si>
    <t>AREVALO DOMINGUEZ MILDRED</t>
  </si>
  <si>
    <t>BLANCO ZARATE ALAN OSVALDO</t>
  </si>
  <si>
    <t>BUSTAMANTE REYES KARLA</t>
  </si>
  <si>
    <t>CASTAÑEDA GONZALEZ JOSE ALEJANDRO</t>
  </si>
  <si>
    <t>CHACHA HERNANDEZ EMILIANO SEBASTIAN</t>
  </si>
  <si>
    <t>CHIBAMBA SEBA LUIS MARIO</t>
  </si>
  <si>
    <t>CRUZ BELLO YADIRA</t>
  </si>
  <si>
    <t>CRUZ GONZALEZ ITZEL ZAHORI</t>
  </si>
  <si>
    <t>FERMAN JIMENEZ JUAN ANGEL</t>
  </si>
  <si>
    <t>FIGUEROA CORRO ARIEL DE JESUS</t>
  </si>
  <si>
    <t>FLORES HERNANDEZ ITZEL ALEJANDRA</t>
  </si>
  <si>
    <t>FONSECA LOPEZ EDSON JAIR</t>
  </si>
  <si>
    <t>221U0086</t>
  </si>
  <si>
    <t>GARCIA CRUZ RUTH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</si>
  <si>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</si>
  <si>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</si>
  <si>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</si>
  <si>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</si>
  <si>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</si>
  <si>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</si>
  <si>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</si>
  <si>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</si>
  <si>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</si>
  <si>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</si>
  <si>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</si>
  <si>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GARCIA RUEDA ANDREK EDUARDO</t>
  </si>
  <si>
    <t>HERNANDEZ VELAZQUEZ RENEE</t>
  </si>
  <si>
    <t>HERNANDEZ QUINO CRISTINA DEL CARMEN</t>
  </si>
  <si>
    <t>IXTEPAN JAUREGUI DAYANA</t>
  </si>
  <si>
    <t>LUCHO COTO FATIMA DE JESUS</t>
  </si>
  <si>
    <t>LUCHO MIXTEGA JUAN FERNANDO</t>
  </si>
  <si>
    <t>MARTINEZ ROSAS DANIEL AZAHEL</t>
  </si>
  <si>
    <t>ORTIZ APARICIO CONCEPCION DEL CARMEN</t>
  </si>
  <si>
    <t>PATRACA MORALES ASHLEY SHERLYN</t>
  </si>
  <si>
    <t>PEREZ BELLI OSCAR ADRIAN DONOVAN</t>
  </si>
  <si>
    <t>PUCHETA PEREZ JONATHAN</t>
  </si>
  <si>
    <t>221U0110</t>
  </si>
  <si>
    <t>221U0111</t>
  </si>
  <si>
    <t>221U0115</t>
  </si>
  <si>
    <t>221U0117</t>
  </si>
  <si>
    <t>221U0118</t>
  </si>
  <si>
    <t>221U0127</t>
  </si>
  <si>
    <t>PEREZ MARTINEZ ESTEFANI</t>
  </si>
  <si>
    <t>REYES DE DIOS ITZEL DEL CARMEN</t>
  </si>
  <si>
    <t>SANCHEZ BARRAZA ANGEL DE JESUS</t>
  </si>
  <si>
    <t>TEOBA COTO EDUARDO</t>
  </si>
  <si>
    <t>TEPOX DE JESUS ALEJANDRA</t>
  </si>
  <si>
    <t>XIMEO TEOBA CRISTHIAN URIEL</t>
  </si>
  <si>
    <t xml:space="preserve"> 221U0057</t>
  </si>
  <si>
    <t>ANDRADE HERRERA PERLA</t>
  </si>
  <si>
    <t xml:space="preserve"> 221U0060</t>
  </si>
  <si>
    <t>BELLI XALA DANNA ZARED</t>
  </si>
  <si>
    <t xml:space="preserve"> 221U0061</t>
  </si>
  <si>
    <t>BERNAL VELASCO DIANA CAROLINA</t>
  </si>
  <si>
    <t xml:space="preserve"> 221U0066</t>
  </si>
  <si>
    <t>CARRERA MARTINEZ ANDRÉ JALIL</t>
  </si>
  <si>
    <t xml:space="preserve"> 221U0078</t>
  </si>
  <si>
    <t>DOMINGUEZ REYES KARLA MICHELLE</t>
  </si>
  <si>
    <t xml:space="preserve"> 221U0091</t>
  </si>
  <si>
    <t>HERNANDEZ ZAPOT MARIA FERNANDA</t>
  </si>
  <si>
    <t xml:space="preserve"> 221U0093</t>
  </si>
  <si>
    <t>HERNANDEZ SANTOS JAIME</t>
  </si>
  <si>
    <t xml:space="preserve"> 221U0131</t>
  </si>
  <si>
    <t>LOPEZ LUCHO LUZ NAOMI</t>
  </si>
  <si>
    <t xml:space="preserve"> 221U0101</t>
  </si>
  <si>
    <t>MONTALVO DOMINGUEZ KIARA VALERIA</t>
  </si>
  <si>
    <t xml:space="preserve"> 231U0001</t>
  </si>
  <si>
    <t>MORENO CASTRO ADRIAN DE JESUS</t>
  </si>
  <si>
    <t xml:space="preserve"> 221U0103</t>
  </si>
  <si>
    <t>OLIVEROS ISIDORO VANIA</t>
  </si>
  <si>
    <t xml:space="preserve"> 221U0105</t>
  </si>
  <si>
    <t>ORTIZ MARCIAL MONSERRAT</t>
  </si>
  <si>
    <t xml:space="preserve"> 221U0107</t>
  </si>
  <si>
    <t>PEREZ REYES STEFANY GABRIELA</t>
  </si>
  <si>
    <t xml:space="preserve"> 221U0072</t>
  </si>
  <si>
    <t>POLITO MACARIO MAURICIO</t>
  </si>
  <si>
    <t xml:space="preserve"> 221U0112</t>
  </si>
  <si>
    <t>ROQUE VEGA CARLOS EDUARDO</t>
  </si>
  <si>
    <t xml:space="preserve"> 221U0133</t>
  </si>
  <si>
    <t>SOSA MARTINEZ JESSICA ALEJANDRA</t>
  </si>
  <si>
    <t xml:space="preserve"> 221U0729</t>
  </si>
  <si>
    <t>URIETA MARTINEZ KAREN</t>
  </si>
  <si>
    <t xml:space="preserve"> 221U0123</t>
  </si>
  <si>
    <t>VIDAÑA HERNANDEZ ARIEL ISAIAS</t>
  </si>
  <si>
    <t xml:space="preserve"> 221U0124</t>
  </si>
  <si>
    <t>VILLAFUERTE CONCHI ARIEL MOISES</t>
  </si>
  <si>
    <t>201-B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</si>
  <si>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</si>
  <si>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</si>
  <si>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</si>
  <si>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</si>
  <si>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</si>
  <si>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</si>
  <si>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</si>
  <si>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</si>
  <si>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</si>
  <si>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</si>
  <si>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191U0099</t>
  </si>
  <si>
    <t>CANO SANTOS RUBEN</t>
  </si>
  <si>
    <t>211U0131</t>
  </si>
  <si>
    <t>CASTILLO ESCRIBANO RICARDO</t>
  </si>
  <si>
    <t>211U0132</t>
  </si>
  <si>
    <t>CASTILLO SEBA BRIAN DE JESUS</t>
  </si>
  <si>
    <t>201U0067</t>
  </si>
  <si>
    <t>CHAGALA BOYTHG JOAHAN DE JESUS</t>
  </si>
  <si>
    <t>211U0134</t>
  </si>
  <si>
    <t>CINTA SEBA JOSUE DAVID</t>
  </si>
  <si>
    <t xml:space="preserve"> 211U0135</t>
  </si>
  <si>
    <t>CONDE RIOS ANA CRISTINA</t>
  </si>
  <si>
    <t xml:space="preserve"> 211U0136</t>
  </si>
  <si>
    <t>COTA SEBA ALLEN ANDRES</t>
  </si>
  <si>
    <t xml:space="preserve"> 211U0137</t>
  </si>
  <si>
    <t>CRUZ MIROS CATALINA</t>
  </si>
  <si>
    <t xml:space="preserve"> 211U0138</t>
  </si>
  <si>
    <t>DEL MORAL CAMACHO JOSE ANTONIO</t>
  </si>
  <si>
    <t xml:space="preserve"> 211U0139</t>
  </si>
  <si>
    <t>DOMINGUEZ PUCHETA ALEJANDRO</t>
  </si>
  <si>
    <t xml:space="preserve"> 211U0556</t>
  </si>
  <si>
    <t>FERMAN AVENDAÑO FLOR DEL CARMEN</t>
  </si>
  <si>
    <t xml:space="preserve"> 211U0141</t>
  </si>
  <si>
    <t>FIGUEROA CORRO JUNI ALAN</t>
  </si>
  <si>
    <t xml:space="preserve"> 211U0610</t>
  </si>
  <si>
    <t>GONZALEZ ROMERO CARLOS MANUEL</t>
  </si>
  <si>
    <t xml:space="preserve"> 211U0608</t>
  </si>
  <si>
    <t>GUERRERO CARMONA HERNAN ANTONIO</t>
  </si>
  <si>
    <t xml:space="preserve"> 211U0145</t>
  </si>
  <si>
    <t>LIRA VELA JOSE ALBERTO</t>
  </si>
  <si>
    <t xml:space="preserve"> 211U0146</t>
  </si>
  <si>
    <t>LUCHO ATAXCA ANGEL MANUEL</t>
  </si>
  <si>
    <t xml:space="preserve"> 211U0147</t>
  </si>
  <si>
    <t>MALAGA GRACIA JESUS ALBERTO</t>
  </si>
  <si>
    <t xml:space="preserve"> 211U0562</t>
  </si>
  <si>
    <t>MIL LOPEZ ANTONIO CARLOS</t>
  </si>
  <si>
    <t xml:space="preserve"> 211U0152</t>
  </si>
  <si>
    <t>PALACIOS HERNANDEZ EDUARDO</t>
  </si>
  <si>
    <t xml:space="preserve"> 211U0153</t>
  </si>
  <si>
    <t>RAMIREZ HERRERA CRISTIAN ALBERTO</t>
  </si>
  <si>
    <t xml:space="preserve"> 211U0155</t>
  </si>
  <si>
    <t>RIVEYRO VILLEGAS JOSUE YAHIR</t>
  </si>
  <si>
    <t xml:space="preserve"> 181U0163</t>
  </si>
  <si>
    <t>ROSAS FAJARDO PEDRO DANIEL</t>
  </si>
  <si>
    <t xml:space="preserve"> 211U0161</t>
  </si>
  <si>
    <t>SIXTEGA ANDRADE ROBERTO DE JESUS</t>
  </si>
  <si>
    <t xml:space="preserve"> 211U0163</t>
  </si>
  <si>
    <t>TEOBA VAZQUEZ LUCIANO</t>
  </si>
  <si>
    <t xml:space="preserve"> 201U0493</t>
  </si>
  <si>
    <t>TOGA CAPORAL ROBERTO ANTONIO</t>
  </si>
  <si>
    <t xml:space="preserve"> 211U0164</t>
  </si>
  <si>
    <t>TOME MACARIO ANTONIO</t>
  </si>
  <si>
    <t xml:space="preserve"> 211U0166</t>
  </si>
  <si>
    <t>TOTO BAUTISTA JOSE MANUEL</t>
  </si>
  <si>
    <t xml:space="preserve"> 211U0167</t>
  </si>
  <si>
    <t>VELASCO CHIGUIL ARIEL ELIAS</t>
  </si>
  <si>
    <t>211U0171</t>
  </si>
  <si>
    <t>ZETINA CHIGO JHAIR ALEXIS</t>
  </si>
  <si>
    <t>Electrónica Digital</t>
  </si>
  <si>
    <t>402-A</t>
  </si>
  <si>
    <t>191U0092</t>
  </si>
  <si>
    <t>AZAMAR AMBROCIO ALEXIS GEOVANNI</t>
  </si>
  <si>
    <t>181U0108</t>
  </si>
  <si>
    <t>BAUTISTA MORALES PEDRO EDUARDO</t>
  </si>
  <si>
    <t>191U0095</t>
  </si>
  <si>
    <t>BAXIN MIXTEGA SAUL IGNACIO</t>
  </si>
  <si>
    <t>181U0110</t>
  </si>
  <si>
    <t>BUSTAMANTE DE LA PAZ LUIS</t>
  </si>
  <si>
    <t>191U0096</t>
  </si>
  <si>
    <t>CAGAL TEMICH SAMUEL</t>
  </si>
  <si>
    <t>191U0098</t>
  </si>
  <si>
    <t>CANCINO MARIN GABRIELA AMAYRANI</t>
  </si>
  <si>
    <t>191U0100</t>
  </si>
  <si>
    <t>CARDOZA RAMIREZ JAVIER DE JESUS</t>
  </si>
  <si>
    <t>181U0118</t>
  </si>
  <si>
    <t>CHAGALA HERNANDEZ JARED JERIAN</t>
  </si>
  <si>
    <t>191U0103</t>
  </si>
  <si>
    <t>CHIPOL SINACA MARIA GUADALUPE</t>
  </si>
  <si>
    <t>191U0104</t>
  </si>
  <si>
    <t>COATZOZON VICTORIO MARIA CRISTINA</t>
  </si>
  <si>
    <t>191U0105</t>
  </si>
  <si>
    <t>COBAXIN PRETELIN MILDRED AZAREEL</t>
  </si>
  <si>
    <t>191U0106</t>
  </si>
  <si>
    <t>CORTES VAZQUEZ ARMANDO</t>
  </si>
  <si>
    <t>191U0108</t>
  </si>
  <si>
    <t>CRUZ BALTAZAR ALEX EDUARDO</t>
  </si>
  <si>
    <t xml:space="preserve"> 191U0110</t>
  </si>
  <si>
    <t>CRUZ MARCIAL JUAN LUIS</t>
  </si>
  <si>
    <t xml:space="preserve"> 191U0114</t>
  </si>
  <si>
    <t>ESCOBAR MORENO BRIAN ALEJANDRO</t>
  </si>
  <si>
    <t xml:space="preserve"> 191U0115</t>
  </si>
  <si>
    <t>ESCRIBANO ESCUDERO WILIANS</t>
  </si>
  <si>
    <t xml:space="preserve"> 191U0116</t>
  </si>
  <si>
    <t>FERMAN XOXOGO MANAHEN</t>
  </si>
  <si>
    <t xml:space="preserve"> 191U0118</t>
  </si>
  <si>
    <t>GARCIA CAMACHO PEDRO ANGEL</t>
  </si>
  <si>
    <t xml:space="preserve"> 181U0131</t>
  </si>
  <si>
    <t>GOMEZ GONZALEZ HERNAN</t>
  </si>
  <si>
    <t xml:space="preserve"> 191U0661</t>
  </si>
  <si>
    <t>HERNANDEZ PELAYO JONATHAN YAIR</t>
  </si>
  <si>
    <t xml:space="preserve"> 181U0146</t>
  </si>
  <si>
    <t>MARTINEZ CHONTAL ANGELES AMALIA</t>
  </si>
  <si>
    <t xml:space="preserve"> 191U0132</t>
  </si>
  <si>
    <t>MAXO CAGAL AXEL</t>
  </si>
  <si>
    <t>191U0133</t>
  </si>
  <si>
    <t>MENDEZ AGUILERA ALONSO</t>
  </si>
  <si>
    <t>181U0715</t>
  </si>
  <si>
    <t>MORALES CHAGALA GUSTAVO</t>
  </si>
  <si>
    <t>191U0134</t>
  </si>
  <si>
    <t>MORALES FRANCISCO EDGAR ULISES</t>
  </si>
  <si>
    <t>191U0695</t>
  </si>
  <si>
    <t>PAREDES ESCALERA MOISES</t>
  </si>
  <si>
    <t>191U0136</t>
  </si>
  <si>
    <t>PEREA LIZARDI ALDO JOAN</t>
  </si>
  <si>
    <t>191U0138</t>
  </si>
  <si>
    <t>PIMENTEL PEREZ ULISES</t>
  </si>
  <si>
    <t>191U0145</t>
  </si>
  <si>
    <t>REYES TRUJILLO ANAHI MONSERRAT</t>
  </si>
  <si>
    <t>191U0146</t>
  </si>
  <si>
    <t>RIVEROL PACHECO JOAQUIN ANTONIO</t>
  </si>
  <si>
    <t>191U0148</t>
  </si>
  <si>
    <t>ROSAS ANTELE GABRIEL</t>
  </si>
  <si>
    <t xml:space="preserve"> 191U0151</t>
  </si>
  <si>
    <t>SEBA TOTO RODOLFO DANIEL</t>
  </si>
  <si>
    <t xml:space="preserve"> 181U0167</t>
  </si>
  <si>
    <t>SINTA COCOM PEDRO RICARDO</t>
  </si>
  <si>
    <t>191U0155</t>
  </si>
  <si>
    <t>VALENCIA HERNANDEZ KARLA REGINA</t>
  </si>
  <si>
    <t>191U0156</t>
  </si>
  <si>
    <t>VELASCO HERNANDEZ JUAN FERNANDO</t>
  </si>
  <si>
    <t xml:space="preserve"> 191U0158</t>
  </si>
  <si>
    <t>VELASCO MALAGA JULIO CESAR</t>
  </si>
  <si>
    <t xml:space="preserve"> 191U0161</t>
  </si>
  <si>
    <t>VILLEGAS JARA MIGUEL ANGEL</t>
  </si>
  <si>
    <t>Ingeniería de Control Clásico</t>
  </si>
  <si>
    <t>802-A</t>
  </si>
  <si>
    <t>211U0170</t>
  </si>
  <si>
    <t>XOLO ROSAS PEDRO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</si>
</sst>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C1" zoomScale="140" zoomScaleNormal="14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29" t="s">
        <v>27</v>
      </c>
      <c r="K4" s="29"/>
      <c r="M4" t="s">
        <v>2</v>
      </c>
      <c r="N4" s="30">
        <v>45098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2" t="s">
        <v>22</v>
      </c>
      <c r="J6" s="2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9" t="s">
        <v>10</v>
      </c>
      <c r="L8" s="9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20">
        <v>1</v>
      </c>
      <c r="C9" s="16" t="s">
        <v>28</v>
      </c>
      <c r="D9" s="27" t="s">
        <v>41</v>
      </c>
      <c r="E9" s="27"/>
      <c r="F9" s="27"/>
      <c r="G9" s="27"/>
      <c r="H9" s="27"/>
      <c r="I9" s="27"/>
      <c r="J9" s="4">
        <v>85</v>
      </c>
      <c r="K9" s="4">
        <v>71</v>
      </c>
      <c r="L9" s="21">
        <v>0</v>
      </c>
      <c r="M9" s="4">
        <v>85</v>
      </c>
      <c r="N9" s="4"/>
      <c r="O9" s="4"/>
      <c r="P9" s="4"/>
      <c r="Q9" s="10">
        <f>SUM(J9:P9)/7</f>
        <v>34.428571428571431</v>
      </c>
    </row>
    <row r="10" spans="2:18" ht="15.75" thickBot="1" x14ac:dyDescent="0.3">
      <c r="B10" s="20">
        <f>B9+1</f>
        <v>2</v>
      </c>
      <c r="C10" s="17" t="s">
        <v>29</v>
      </c>
      <c r="D10" s="27" t="s">
        <v>42</v>
      </c>
      <c r="E10" s="27"/>
      <c r="F10" s="27"/>
      <c r="G10" s="27"/>
      <c r="H10" s="27"/>
      <c r="I10" s="27"/>
      <c r="J10" s="21">
        <v>0</v>
      </c>
      <c r="K10" s="4">
        <v>85</v>
      </c>
      <c r="L10" s="4">
        <v>85</v>
      </c>
      <c r="M10" s="4">
        <v>85</v>
      </c>
      <c r="N10" s="4"/>
      <c r="O10" s="4"/>
      <c r="P10" s="4"/>
      <c r="Q10" s="10">
        <f t="shared" ref="Q10:Q48" si="0">SUM(J10:P10)/7</f>
        <v>36.428571428571431</v>
      </c>
    </row>
    <row r="11" spans="2:18" ht="15.75" thickBot="1" x14ac:dyDescent="0.3">
      <c r="B11" s="20">
        <f t="shared" ref="B11:B53" si="1">B10+1</f>
        <v>3</v>
      </c>
      <c r="C11" s="17" t="s">
        <v>30</v>
      </c>
      <c r="D11" s="27" t="s">
        <v>43</v>
      </c>
      <c r="E11" s="27"/>
      <c r="F11" s="27"/>
      <c r="G11" s="27"/>
      <c r="H11" s="27"/>
      <c r="I11" s="27"/>
      <c r="J11" s="21">
        <v>0</v>
      </c>
      <c r="K11" s="21">
        <v>0</v>
      </c>
      <c r="L11" s="21">
        <v>0</v>
      </c>
      <c r="M11" s="21">
        <v>0</v>
      </c>
      <c r="N11" s="4"/>
      <c r="O11" s="4"/>
      <c r="P11" s="4"/>
      <c r="Q11" s="10">
        <f t="shared" si="0"/>
        <v>0</v>
      </c>
    </row>
    <row r="12" spans="2:18" ht="15.75" thickBot="1" x14ac:dyDescent="0.3">
      <c r="B12" s="20">
        <f t="shared" si="1"/>
        <v>4</v>
      </c>
      <c r="C12" s="17" t="s">
        <v>31</v>
      </c>
      <c r="D12" s="27" t="s">
        <v>44</v>
      </c>
      <c r="E12" s="27"/>
      <c r="F12" s="27"/>
      <c r="G12" s="27"/>
      <c r="H12" s="27"/>
      <c r="I12" s="27"/>
      <c r="J12" s="21">
        <v>0</v>
      </c>
      <c r="K12" s="21">
        <v>0</v>
      </c>
      <c r="L12" s="21">
        <v>0</v>
      </c>
      <c r="M12" s="21">
        <v>0</v>
      </c>
      <c r="N12" s="4"/>
      <c r="O12" s="4"/>
      <c r="P12" s="4"/>
      <c r="Q12" s="10">
        <f t="shared" si="0"/>
        <v>0</v>
      </c>
    </row>
    <row r="13" spans="2:18" ht="15.75" thickBot="1" x14ac:dyDescent="0.3">
      <c r="B13" s="20">
        <f t="shared" si="1"/>
        <v>5</v>
      </c>
      <c r="C13" s="17" t="s">
        <v>32</v>
      </c>
      <c r="D13" s="27" t="s">
        <v>45</v>
      </c>
      <c r="E13" s="27"/>
      <c r="F13" s="27"/>
      <c r="G13" s="27"/>
      <c r="H13" s="27"/>
      <c r="I13" s="27"/>
      <c r="J13" s="4">
        <v>85</v>
      </c>
      <c r="K13" s="4">
        <v>85</v>
      </c>
      <c r="L13" s="4">
        <v>85</v>
      </c>
      <c r="M13" s="4">
        <v>85</v>
      </c>
      <c r="N13" s="4"/>
      <c r="O13" s="4"/>
      <c r="P13" s="4"/>
      <c r="Q13" s="10">
        <f t="shared" si="0"/>
        <v>48.571428571428569</v>
      </c>
    </row>
    <row r="14" spans="2:18" ht="15.75" thickBot="1" x14ac:dyDescent="0.3">
      <c r="B14" s="20">
        <f t="shared" si="1"/>
        <v>6</v>
      </c>
      <c r="C14" s="17" t="s">
        <v>33</v>
      </c>
      <c r="D14" s="27" t="s">
        <v>46</v>
      </c>
      <c r="E14" s="27"/>
      <c r="F14" s="27"/>
      <c r="G14" s="27"/>
      <c r="H14" s="27"/>
      <c r="I14" s="27"/>
      <c r="J14" s="4">
        <v>85</v>
      </c>
      <c r="K14" s="4">
        <v>85</v>
      </c>
      <c r="L14" s="4">
        <v>85</v>
      </c>
      <c r="M14" s="4">
        <v>85</v>
      </c>
      <c r="N14" s="4"/>
      <c r="O14" s="4"/>
      <c r="P14" s="4"/>
      <c r="Q14" s="10">
        <f t="shared" si="0"/>
        <v>48.571428571428569</v>
      </c>
    </row>
    <row r="15" spans="2:18" ht="15.75" thickBot="1" x14ac:dyDescent="0.3">
      <c r="B15" s="20">
        <f t="shared" si="1"/>
        <v>7</v>
      </c>
      <c r="C15" s="17" t="s">
        <v>34</v>
      </c>
      <c r="D15" s="27" t="s">
        <v>47</v>
      </c>
      <c r="E15" s="27"/>
      <c r="F15" s="27"/>
      <c r="G15" s="27"/>
      <c r="H15" s="27"/>
      <c r="I15" s="27"/>
      <c r="J15" s="4">
        <v>85</v>
      </c>
      <c r="K15" s="4">
        <v>85</v>
      </c>
      <c r="L15" s="4">
        <v>70</v>
      </c>
      <c r="M15" s="4">
        <v>85</v>
      </c>
      <c r="N15" s="4"/>
      <c r="O15" s="4"/>
      <c r="P15" s="4"/>
      <c r="Q15" s="10">
        <f t="shared" si="0"/>
        <v>46.428571428571431</v>
      </c>
    </row>
    <row r="16" spans="2:18" ht="15.75" thickBot="1" x14ac:dyDescent="0.3">
      <c r="B16" s="20">
        <f t="shared" si="1"/>
        <v>8</v>
      </c>
      <c r="C16" s="17" t="s">
        <v>35</v>
      </c>
      <c r="D16" s="27" t="s">
        <v>48</v>
      </c>
      <c r="E16" s="27"/>
      <c r="F16" s="27"/>
      <c r="G16" s="27"/>
      <c r="H16" s="27"/>
      <c r="I16" s="27"/>
      <c r="J16" s="4">
        <v>85</v>
      </c>
      <c r="K16" s="4">
        <v>85</v>
      </c>
      <c r="L16" s="4">
        <v>76</v>
      </c>
      <c r="M16" s="4">
        <v>85</v>
      </c>
      <c r="N16" s="4"/>
      <c r="O16" s="4"/>
      <c r="P16" s="4"/>
      <c r="Q16" s="10">
        <f t="shared" si="0"/>
        <v>47.285714285714285</v>
      </c>
    </row>
    <row r="17" spans="2:17" ht="15.75" thickBot="1" x14ac:dyDescent="0.3">
      <c r="B17" s="20">
        <f t="shared" si="1"/>
        <v>9</v>
      </c>
      <c r="C17" s="17" t="s">
        <v>36</v>
      </c>
      <c r="D17" s="27" t="s">
        <v>49</v>
      </c>
      <c r="E17" s="27"/>
      <c r="F17" s="27"/>
      <c r="G17" s="27"/>
      <c r="H17" s="27"/>
      <c r="I17" s="27"/>
      <c r="J17" s="4">
        <v>85</v>
      </c>
      <c r="K17" s="4">
        <v>85</v>
      </c>
      <c r="L17" s="4">
        <v>85</v>
      </c>
      <c r="M17" s="4">
        <v>85</v>
      </c>
      <c r="N17" s="4"/>
      <c r="O17" s="4"/>
      <c r="P17" s="4"/>
      <c r="Q17" s="10">
        <f t="shared" si="0"/>
        <v>48.571428571428569</v>
      </c>
    </row>
    <row r="18" spans="2:17" ht="15.75" thickBot="1" x14ac:dyDescent="0.3">
      <c r="B18" s="20">
        <f t="shared" si="1"/>
        <v>10</v>
      </c>
      <c r="C18" s="17" t="s">
        <v>37</v>
      </c>
      <c r="D18" s="27" t="s">
        <v>50</v>
      </c>
      <c r="E18" s="27"/>
      <c r="F18" s="27"/>
      <c r="G18" s="27"/>
      <c r="H18" s="27"/>
      <c r="I18" s="27"/>
      <c r="J18" s="4">
        <v>85</v>
      </c>
      <c r="K18" s="4">
        <v>85</v>
      </c>
      <c r="L18" s="21">
        <v>0</v>
      </c>
      <c r="M18" s="4">
        <v>85</v>
      </c>
      <c r="N18" s="4"/>
      <c r="O18" s="4"/>
      <c r="P18" s="4"/>
      <c r="Q18" s="10">
        <f t="shared" si="0"/>
        <v>36.428571428571431</v>
      </c>
    </row>
    <row r="19" spans="2:17" ht="15.75" thickBot="1" x14ac:dyDescent="0.3">
      <c r="B19" s="20">
        <f t="shared" si="1"/>
        <v>11</v>
      </c>
      <c r="C19" s="17" t="s">
        <v>38</v>
      </c>
      <c r="D19" s="27" t="s">
        <v>51</v>
      </c>
      <c r="E19" s="27"/>
      <c r="F19" s="27"/>
      <c r="G19" s="27"/>
      <c r="H19" s="27"/>
      <c r="I19" s="27"/>
      <c r="J19" s="4">
        <v>85</v>
      </c>
      <c r="K19" s="4">
        <v>71</v>
      </c>
      <c r="L19" s="21">
        <v>0</v>
      </c>
      <c r="M19" s="4">
        <v>85</v>
      </c>
      <c r="N19" s="4"/>
      <c r="O19" s="4"/>
      <c r="P19" s="4"/>
      <c r="Q19" s="10">
        <f t="shared" si="0"/>
        <v>34.428571428571431</v>
      </c>
    </row>
    <row r="20" spans="2:17" ht="15.75" thickBot="1" x14ac:dyDescent="0.3">
      <c r="B20" s="20">
        <f t="shared" si="1"/>
        <v>12</v>
      </c>
      <c r="C20" s="17" t="s">
        <v>39</v>
      </c>
      <c r="D20" s="27" t="s">
        <v>52</v>
      </c>
      <c r="E20" s="27"/>
      <c r="F20" s="27"/>
      <c r="G20" s="27"/>
      <c r="H20" s="27"/>
      <c r="I20" s="27"/>
      <c r="J20" s="4">
        <v>85</v>
      </c>
      <c r="K20" s="4">
        <v>85</v>
      </c>
      <c r="L20" s="4">
        <v>85</v>
      </c>
      <c r="M20" s="4">
        <v>85</v>
      </c>
      <c r="N20" s="4"/>
      <c r="O20" s="4"/>
      <c r="P20" s="4"/>
      <c r="Q20" s="10">
        <f t="shared" si="0"/>
        <v>48.571428571428569</v>
      </c>
    </row>
    <row r="21" spans="2:17" ht="15.75" thickBot="1" x14ac:dyDescent="0.3">
      <c r="B21" s="20">
        <f t="shared" si="1"/>
        <v>13</v>
      </c>
      <c r="C21" s="17" t="s">
        <v>40</v>
      </c>
      <c r="D21" s="27" t="s">
        <v>53</v>
      </c>
      <c r="E21" s="27"/>
      <c r="F21" s="27"/>
      <c r="G21" s="27"/>
      <c r="H21" s="27"/>
      <c r="I21" s="27"/>
      <c r="J21" s="4">
        <v>73</v>
      </c>
      <c r="K21" s="21">
        <v>0</v>
      </c>
      <c r="L21" s="21">
        <v>0</v>
      </c>
      <c r="M21" s="4">
        <v>85</v>
      </c>
      <c r="N21" s="4"/>
      <c r="O21" s="4"/>
      <c r="P21" s="4"/>
      <c r="Q21" s="10">
        <f t="shared" si="0"/>
        <v>22.571428571428573</v>
      </c>
    </row>
    <row r="22" spans="2:17" ht="15.75" thickBot="1" x14ac:dyDescent="0.3">
      <c r="B22" s="20">
        <f t="shared" si="1"/>
        <v>14</v>
      </c>
      <c r="C22" t="s">
        <v>54</v>
      </c>
      <c r="D22" s="27" t="s">
        <v>55</v>
      </c>
      <c r="E22" s="27"/>
      <c r="F22" s="27"/>
      <c r="G22" s="27"/>
      <c r="H22" s="27"/>
      <c r="I22" s="27"/>
      <c r="J22" s="21">
        <v>0</v>
      </c>
      <c r="K22" s="21">
        <v>0</v>
      </c>
      <c r="L22" s="21">
        <v>0</v>
      </c>
      <c r="M22" s="4">
        <v>85</v>
      </c>
      <c r="N22" s="4"/>
      <c r="O22" s="4"/>
      <c r="P22" s="4"/>
      <c r="Q22" s="10">
        <f t="shared" si="0"/>
        <v>12.142857142857142</v>
      </c>
    </row>
    <row r="23" spans="2:17" ht="15.75" thickBot="1" x14ac:dyDescent="0.3">
      <c r="B23" s="20">
        <f t="shared" si="1"/>
        <v>15</v>
      </c>
      <c r="C23" s="18" t="s">
        <v>56</v>
      </c>
      <c r="D23" s="27" t="s">
        <v>67</v>
      </c>
      <c r="E23" s="27"/>
      <c r="F23" s="27"/>
      <c r="G23" s="27"/>
      <c r="H23" s="27"/>
      <c r="I23" s="27"/>
      <c r="J23" s="4">
        <v>70</v>
      </c>
      <c r="K23" s="4">
        <v>85</v>
      </c>
      <c r="L23" s="4">
        <v>70</v>
      </c>
      <c r="M23" s="4">
        <v>85</v>
      </c>
      <c r="N23" s="4"/>
      <c r="O23" s="4"/>
      <c r="P23" s="4"/>
      <c r="Q23" s="10">
        <f t="shared" si="0"/>
        <v>44.285714285714285</v>
      </c>
    </row>
    <row r="24" spans="2:17" ht="15.75" thickBot="1" x14ac:dyDescent="0.3">
      <c r="B24" s="20">
        <f t="shared" si="1"/>
        <v>16</v>
      </c>
      <c r="C24" s="17" t="s">
        <v>57</v>
      </c>
      <c r="D24" s="27" t="s">
        <v>68</v>
      </c>
      <c r="E24" s="27"/>
      <c r="F24" s="27"/>
      <c r="G24" s="27"/>
      <c r="H24" s="27"/>
      <c r="I24" s="27"/>
      <c r="J24" s="21">
        <v>0</v>
      </c>
      <c r="K24" s="4">
        <v>71</v>
      </c>
      <c r="L24" s="21">
        <v>0</v>
      </c>
      <c r="M24" s="4">
        <v>85</v>
      </c>
      <c r="N24" s="4"/>
      <c r="O24" s="4"/>
      <c r="P24" s="4"/>
      <c r="Q24" s="10">
        <f t="shared" si="0"/>
        <v>22.285714285714285</v>
      </c>
    </row>
    <row r="25" spans="2:17" ht="15.75" thickBot="1" x14ac:dyDescent="0.3">
      <c r="B25" s="20">
        <f t="shared" si="1"/>
        <v>17</v>
      </c>
      <c r="C25" s="17" t="s">
        <v>58</v>
      </c>
      <c r="D25" s="27" t="s">
        <v>69</v>
      </c>
      <c r="E25" s="27"/>
      <c r="F25" s="27"/>
      <c r="G25" s="27"/>
      <c r="H25" s="27"/>
      <c r="I25" s="27"/>
      <c r="J25" s="4">
        <v>73</v>
      </c>
      <c r="K25" s="4">
        <v>71</v>
      </c>
      <c r="L25" s="21">
        <v>0</v>
      </c>
      <c r="M25" s="4">
        <v>85</v>
      </c>
      <c r="N25" s="4"/>
      <c r="O25" s="4"/>
      <c r="P25" s="4"/>
      <c r="Q25" s="10">
        <f t="shared" si="0"/>
        <v>32.714285714285715</v>
      </c>
    </row>
    <row r="26" spans="2:17" ht="15.75" thickBot="1" x14ac:dyDescent="0.3">
      <c r="B26" s="20">
        <f t="shared" si="1"/>
        <v>18</v>
      </c>
      <c r="C26" s="17" t="s">
        <v>59</v>
      </c>
      <c r="D26" s="27" t="s">
        <v>70</v>
      </c>
      <c r="E26" s="27"/>
      <c r="F26" s="27"/>
      <c r="G26" s="27"/>
      <c r="H26" s="27"/>
      <c r="I26" s="27"/>
      <c r="J26" s="4">
        <v>80</v>
      </c>
      <c r="K26" s="4">
        <v>85</v>
      </c>
      <c r="L26" s="21">
        <v>0</v>
      </c>
      <c r="M26" s="4">
        <v>85</v>
      </c>
      <c r="N26" s="4"/>
      <c r="O26" s="4"/>
      <c r="P26" s="4"/>
      <c r="Q26" s="10">
        <f t="shared" si="0"/>
        <v>35.714285714285715</v>
      </c>
    </row>
    <row r="27" spans="2:17" ht="15.75" thickBot="1" x14ac:dyDescent="0.3">
      <c r="B27" s="20">
        <f t="shared" si="1"/>
        <v>19</v>
      </c>
      <c r="C27" s="17" t="s">
        <v>60</v>
      </c>
      <c r="D27" s="27" t="s">
        <v>71</v>
      </c>
      <c r="E27" s="27"/>
      <c r="F27" s="27"/>
      <c r="G27" s="27"/>
      <c r="H27" s="27"/>
      <c r="I27" s="27"/>
      <c r="J27" s="4">
        <v>73</v>
      </c>
      <c r="K27" s="4">
        <v>71</v>
      </c>
      <c r="L27" s="21">
        <v>0</v>
      </c>
      <c r="M27" s="4">
        <v>85</v>
      </c>
      <c r="N27" s="4"/>
      <c r="O27" s="4"/>
      <c r="P27" s="4"/>
      <c r="Q27" s="10">
        <f t="shared" si="0"/>
        <v>32.714285714285715</v>
      </c>
    </row>
    <row r="28" spans="2:17" ht="15.75" thickBot="1" x14ac:dyDescent="0.3">
      <c r="B28" s="20">
        <f t="shared" si="1"/>
        <v>20</v>
      </c>
      <c r="C28" s="17" t="s">
        <v>61</v>
      </c>
      <c r="D28" s="27" t="s">
        <v>72</v>
      </c>
      <c r="E28" s="27"/>
      <c r="F28" s="27"/>
      <c r="G28" s="27"/>
      <c r="H28" s="27"/>
      <c r="I28" s="27"/>
      <c r="J28" s="4">
        <v>73</v>
      </c>
      <c r="K28" s="21">
        <v>0</v>
      </c>
      <c r="L28" s="21">
        <v>0</v>
      </c>
      <c r="M28" s="4">
        <v>85</v>
      </c>
      <c r="N28" s="4"/>
      <c r="O28" s="4"/>
      <c r="P28" s="4"/>
      <c r="Q28" s="10">
        <f t="shared" si="0"/>
        <v>22.571428571428573</v>
      </c>
    </row>
    <row r="29" spans="2:17" ht="15.75" thickBot="1" x14ac:dyDescent="0.3">
      <c r="B29" s="20">
        <f t="shared" si="1"/>
        <v>21</v>
      </c>
      <c r="C29" s="17" t="s">
        <v>62</v>
      </c>
      <c r="D29" s="27" t="s">
        <v>73</v>
      </c>
      <c r="E29" s="27"/>
      <c r="F29" s="27"/>
      <c r="G29" s="27"/>
      <c r="H29" s="27"/>
      <c r="I29" s="27"/>
      <c r="J29" s="4">
        <v>0</v>
      </c>
      <c r="K29" s="21">
        <v>0</v>
      </c>
      <c r="L29" s="21">
        <v>0</v>
      </c>
      <c r="M29" s="4">
        <v>85</v>
      </c>
      <c r="N29" s="4"/>
      <c r="O29" s="4"/>
      <c r="P29" s="4"/>
      <c r="Q29" s="10">
        <f t="shared" si="0"/>
        <v>12.142857142857142</v>
      </c>
    </row>
    <row r="30" spans="2:17" ht="15.75" thickBot="1" x14ac:dyDescent="0.3">
      <c r="B30" s="20">
        <f t="shared" si="1"/>
        <v>22</v>
      </c>
      <c r="C30" s="17" t="s">
        <v>63</v>
      </c>
      <c r="D30" s="27" t="s">
        <v>74</v>
      </c>
      <c r="E30" s="27"/>
      <c r="F30" s="27"/>
      <c r="G30" s="27"/>
      <c r="H30" s="27"/>
      <c r="I30" s="27"/>
      <c r="J30" s="4">
        <v>73</v>
      </c>
      <c r="K30" s="21">
        <v>0</v>
      </c>
      <c r="L30" s="21">
        <v>0</v>
      </c>
      <c r="M30" s="4">
        <v>85</v>
      </c>
      <c r="N30" s="4"/>
      <c r="O30" s="4"/>
      <c r="P30" s="4"/>
      <c r="Q30" s="10">
        <f t="shared" si="0"/>
        <v>22.571428571428573</v>
      </c>
    </row>
    <row r="31" spans="2:17" ht="15.75" thickBot="1" x14ac:dyDescent="0.3">
      <c r="B31" s="20">
        <f t="shared" si="1"/>
        <v>23</v>
      </c>
      <c r="C31" s="17" t="s">
        <v>64</v>
      </c>
      <c r="D31" s="27" t="s">
        <v>75</v>
      </c>
      <c r="E31" s="27"/>
      <c r="F31" s="27"/>
      <c r="G31" s="27"/>
      <c r="H31" s="27"/>
      <c r="I31" s="27"/>
      <c r="J31" s="4">
        <v>85</v>
      </c>
      <c r="K31" s="4">
        <v>85</v>
      </c>
      <c r="L31" s="4">
        <v>76</v>
      </c>
      <c r="M31" s="4">
        <v>85</v>
      </c>
      <c r="N31" s="4"/>
      <c r="O31" s="4"/>
      <c r="P31" s="4"/>
      <c r="Q31" s="10">
        <f t="shared" si="0"/>
        <v>47.285714285714285</v>
      </c>
    </row>
    <row r="32" spans="2:17" ht="15.75" thickBot="1" x14ac:dyDescent="0.3">
      <c r="B32" s="20">
        <f t="shared" si="1"/>
        <v>24</v>
      </c>
      <c r="C32" s="17" t="s">
        <v>65</v>
      </c>
      <c r="D32" s="27" t="s">
        <v>76</v>
      </c>
      <c r="E32" s="27"/>
      <c r="F32" s="27"/>
      <c r="G32" s="27"/>
      <c r="H32" s="27"/>
      <c r="I32" s="27"/>
      <c r="J32" s="21">
        <v>0</v>
      </c>
      <c r="K32" s="21">
        <v>0</v>
      </c>
      <c r="L32" s="21">
        <v>0</v>
      </c>
      <c r="M32" s="21">
        <v>0</v>
      </c>
      <c r="N32" s="4"/>
      <c r="O32" s="4"/>
      <c r="P32" s="4"/>
      <c r="Q32" s="10">
        <f t="shared" si="0"/>
        <v>0</v>
      </c>
    </row>
    <row r="33" spans="2:17" ht="15.75" thickBot="1" x14ac:dyDescent="0.3">
      <c r="B33" s="20">
        <f t="shared" si="1"/>
        <v>25</v>
      </c>
      <c r="C33" s="17" t="s">
        <v>66</v>
      </c>
      <c r="D33" s="27" t="s">
        <v>77</v>
      </c>
      <c r="E33" s="27"/>
      <c r="F33" s="27"/>
      <c r="G33" s="27"/>
      <c r="H33" s="27"/>
      <c r="I33" s="27"/>
      <c r="J33" s="21">
        <v>0</v>
      </c>
      <c r="K33" s="4">
        <v>85</v>
      </c>
      <c r="L33" s="21">
        <v>0</v>
      </c>
      <c r="M33" s="4">
        <v>85</v>
      </c>
      <c r="N33" s="4"/>
      <c r="O33" s="4"/>
      <c r="P33" s="4"/>
      <c r="Q33" s="10">
        <f t="shared" si="0"/>
        <v>24.285714285714285</v>
      </c>
    </row>
    <row r="34" spans="2:17" ht="15.75" thickBot="1" x14ac:dyDescent="0.3">
      <c r="B34" s="20">
        <f t="shared" si="1"/>
        <v>26</v>
      </c>
      <c r="C34" s="18" t="s">
        <v>78</v>
      </c>
      <c r="D34" s="27" t="s">
        <v>84</v>
      </c>
      <c r="E34" s="27"/>
      <c r="F34" s="27"/>
      <c r="G34" s="27"/>
      <c r="H34" s="27"/>
      <c r="I34" s="27"/>
      <c r="J34" s="4">
        <v>85</v>
      </c>
      <c r="K34" s="4">
        <v>85</v>
      </c>
      <c r="L34" s="4">
        <v>85</v>
      </c>
      <c r="M34" s="4">
        <v>85</v>
      </c>
      <c r="N34" s="4"/>
      <c r="O34" s="4"/>
      <c r="P34" s="4"/>
      <c r="Q34" s="10">
        <f t="shared" si="0"/>
        <v>48.571428571428569</v>
      </c>
    </row>
    <row r="35" spans="2:17" ht="15.75" thickBot="1" x14ac:dyDescent="0.3">
      <c r="B35" s="20">
        <f t="shared" si="1"/>
        <v>27</v>
      </c>
      <c r="C35" s="17" t="s">
        <v>79</v>
      </c>
      <c r="D35" s="27" t="s">
        <v>85</v>
      </c>
      <c r="E35" s="27"/>
      <c r="F35" s="27"/>
      <c r="G35" s="27"/>
      <c r="H35" s="27"/>
      <c r="I35" s="27"/>
      <c r="J35" s="21">
        <v>0</v>
      </c>
      <c r="K35" s="21">
        <v>0</v>
      </c>
      <c r="L35" s="21">
        <v>0</v>
      </c>
      <c r="M35" s="21">
        <v>0</v>
      </c>
      <c r="N35" s="4"/>
      <c r="O35" s="4"/>
      <c r="P35" s="4"/>
      <c r="Q35" s="10">
        <f t="shared" si="0"/>
        <v>0</v>
      </c>
    </row>
    <row r="36" spans="2:17" ht="15.75" thickBot="1" x14ac:dyDescent="0.3">
      <c r="B36" s="20">
        <f t="shared" si="1"/>
        <v>28</v>
      </c>
      <c r="C36" s="17" t="s">
        <v>80</v>
      </c>
      <c r="D36" s="27" t="s">
        <v>86</v>
      </c>
      <c r="E36" s="27"/>
      <c r="F36" s="27"/>
      <c r="G36" s="27"/>
      <c r="H36" s="27"/>
      <c r="I36" s="27"/>
      <c r="J36" s="21">
        <v>0</v>
      </c>
      <c r="K36" s="21">
        <v>0</v>
      </c>
      <c r="L36" s="21">
        <v>0</v>
      </c>
      <c r="M36" s="21">
        <v>0</v>
      </c>
      <c r="N36" s="4"/>
      <c r="O36" s="4"/>
      <c r="P36" s="4"/>
      <c r="Q36" s="10">
        <f t="shared" si="0"/>
        <v>0</v>
      </c>
    </row>
    <row r="37" spans="2:17" ht="15.75" thickBot="1" x14ac:dyDescent="0.3">
      <c r="B37" s="20">
        <f t="shared" si="1"/>
        <v>29</v>
      </c>
      <c r="C37" s="17" t="s">
        <v>81</v>
      </c>
      <c r="D37" s="27" t="s">
        <v>87</v>
      </c>
      <c r="E37" s="27"/>
      <c r="F37" s="27"/>
      <c r="G37" s="27"/>
      <c r="H37" s="27"/>
      <c r="I37" s="27"/>
      <c r="J37" s="4">
        <v>85</v>
      </c>
      <c r="K37" s="4">
        <v>85</v>
      </c>
      <c r="L37" s="4">
        <v>85</v>
      </c>
      <c r="M37" s="4">
        <v>85</v>
      </c>
      <c r="N37" s="4"/>
      <c r="O37" s="4"/>
      <c r="P37" s="4"/>
      <c r="Q37" s="10">
        <f t="shared" si="0"/>
        <v>48.571428571428569</v>
      </c>
    </row>
    <row r="38" spans="2:17" ht="15.75" thickBot="1" x14ac:dyDescent="0.3">
      <c r="B38" s="20">
        <f t="shared" si="1"/>
        <v>30</v>
      </c>
      <c r="C38" s="17" t="s">
        <v>82</v>
      </c>
      <c r="D38" s="27" t="s">
        <v>88</v>
      </c>
      <c r="E38" s="27"/>
      <c r="F38" s="27"/>
      <c r="G38" s="27"/>
      <c r="H38" s="27"/>
      <c r="I38" s="27"/>
      <c r="J38" s="4">
        <v>85</v>
      </c>
      <c r="K38" s="4">
        <v>85</v>
      </c>
      <c r="L38" s="4">
        <v>85</v>
      </c>
      <c r="M38" s="4">
        <v>85</v>
      </c>
      <c r="N38" s="4"/>
      <c r="O38" s="4"/>
      <c r="P38" s="4"/>
      <c r="Q38" s="10">
        <f t="shared" si="0"/>
        <v>48.571428571428569</v>
      </c>
    </row>
    <row r="39" spans="2:17" ht="15.75" thickBot="1" x14ac:dyDescent="0.3">
      <c r="B39" s="20">
        <f t="shared" si="1"/>
        <v>31</v>
      </c>
      <c r="C39" s="17" t="s">
        <v>83</v>
      </c>
      <c r="D39" s="27" t="s">
        <v>89</v>
      </c>
      <c r="E39" s="27"/>
      <c r="F39" s="27"/>
      <c r="G39" s="27"/>
      <c r="H39" s="27"/>
      <c r="I39" s="27"/>
      <c r="J39" s="21">
        <v>0</v>
      </c>
      <c r="K39" s="21">
        <v>0</v>
      </c>
      <c r="L39" s="21">
        <v>0</v>
      </c>
      <c r="M39" s="21">
        <v>0</v>
      </c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>
        <f>AVERAGE(M9:M39)</f>
        <v>68.548387096774192</v>
      </c>
      <c r="N40" s="4"/>
      <c r="O40" s="4"/>
      <c r="P40" s="4"/>
      <c r="Q40" s="10">
        <f t="shared" si="0"/>
        <v>9.7926267281105996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12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11</v>
      </c>
      <c r="K55" s="12">
        <f t="shared" ref="K55:Q55" si="5">COUNTIF(K9:K53,"&lt;70")</f>
        <v>11</v>
      </c>
      <c r="L55" s="12">
        <f t="shared" si="5"/>
        <v>19</v>
      </c>
      <c r="M55" s="12">
        <f t="shared" si="5"/>
        <v>7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32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0.64516129032258063</v>
      </c>
      <c r="K57" s="14">
        <f t="shared" ref="K57:Q57" si="7">K54/K56</f>
        <v>0.64516129032258063</v>
      </c>
      <c r="L57" s="14">
        <f t="shared" si="7"/>
        <v>0.38709677419354838</v>
      </c>
      <c r="M57" s="14">
        <f t="shared" si="7"/>
        <v>0.78125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0.35483870967741937</v>
      </c>
      <c r="K58" s="13">
        <f t="shared" ref="K58:Q58" si="8">K55/K56</f>
        <v>0.35483870967741937</v>
      </c>
      <c r="L58" s="14">
        <f t="shared" si="8"/>
        <v>0.61290322580645162</v>
      </c>
      <c r="M58" s="14">
        <f t="shared" si="8"/>
        <v>0.21875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C1" zoomScale="142" zoomScaleNormal="142" workbookViewId="0">
      <selection activeCell="U13" sqref="U1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29" t="s">
        <v>128</v>
      </c>
      <c r="K4" s="29"/>
      <c r="M4" t="s">
        <v>2</v>
      </c>
      <c r="N4" s="30">
        <v>45098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2" t="s">
        <v>22</v>
      </c>
      <c r="J6" s="2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9" t="s">
        <v>10</v>
      </c>
      <c r="L8" s="9" t="s">
        <v>11</v>
      </c>
      <c r="M8" s="9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20">
        <v>1</v>
      </c>
      <c r="C9" s="16" t="s">
        <v>90</v>
      </c>
      <c r="D9" s="27" t="s">
        <v>91</v>
      </c>
      <c r="E9" s="27"/>
      <c r="F9" s="27"/>
      <c r="G9" s="27"/>
      <c r="H9" s="27"/>
      <c r="I9" s="27"/>
      <c r="J9" s="4">
        <v>85</v>
      </c>
      <c r="K9" s="4">
        <v>85</v>
      </c>
      <c r="L9" s="4">
        <v>76</v>
      </c>
      <c r="M9" s="4">
        <v>85</v>
      </c>
      <c r="N9" s="4"/>
      <c r="O9" s="4"/>
      <c r="P9" s="4"/>
      <c r="Q9" s="10">
        <f>SUM(J9:P9)/7</f>
        <v>47.285714285714285</v>
      </c>
    </row>
    <row r="10" spans="2:18" ht="15.75" thickBot="1" x14ac:dyDescent="0.3">
      <c r="B10" s="20">
        <f>B9+1</f>
        <v>2</v>
      </c>
      <c r="C10" s="17" t="s">
        <v>92</v>
      </c>
      <c r="D10" s="27" t="s">
        <v>93</v>
      </c>
      <c r="E10" s="27"/>
      <c r="F10" s="27"/>
      <c r="G10" s="27"/>
      <c r="H10" s="27"/>
      <c r="I10" s="27"/>
      <c r="J10" s="4">
        <v>85</v>
      </c>
      <c r="K10" s="4">
        <v>85</v>
      </c>
      <c r="L10" s="4">
        <v>85</v>
      </c>
      <c r="M10" s="4">
        <v>85</v>
      </c>
      <c r="N10" s="4"/>
      <c r="O10" s="4"/>
      <c r="P10" s="4"/>
      <c r="Q10" s="10">
        <f t="shared" ref="Q10:Q48" si="0">SUM(J10:P10)/7</f>
        <v>48.571428571428569</v>
      </c>
    </row>
    <row r="11" spans="2:18" ht="15.75" thickBot="1" x14ac:dyDescent="0.3">
      <c r="B11" s="20">
        <f t="shared" ref="B11:B53" si="1">B10+1</f>
        <v>3</v>
      </c>
      <c r="C11" s="17" t="s">
        <v>94</v>
      </c>
      <c r="D11" s="27" t="s">
        <v>95</v>
      </c>
      <c r="E11" s="27"/>
      <c r="F11" s="27"/>
      <c r="G11" s="27"/>
      <c r="H11" s="27"/>
      <c r="I11" s="27"/>
      <c r="J11" s="4">
        <v>85</v>
      </c>
      <c r="K11" s="4">
        <v>85</v>
      </c>
      <c r="L11" s="4">
        <v>85</v>
      </c>
      <c r="M11" s="4">
        <v>85</v>
      </c>
      <c r="N11" s="4"/>
      <c r="O11" s="4"/>
      <c r="P11" s="4"/>
      <c r="Q11" s="10">
        <f t="shared" si="0"/>
        <v>48.571428571428569</v>
      </c>
    </row>
    <row r="12" spans="2:18" ht="15.75" thickBot="1" x14ac:dyDescent="0.3">
      <c r="B12" s="20">
        <f t="shared" si="1"/>
        <v>4</v>
      </c>
      <c r="C12" s="17" t="s">
        <v>96</v>
      </c>
      <c r="D12" s="27" t="s">
        <v>97</v>
      </c>
      <c r="E12" s="27"/>
      <c r="F12" s="27"/>
      <c r="G12" s="27"/>
      <c r="H12" s="27"/>
      <c r="I12" s="27"/>
      <c r="J12" s="4">
        <v>85</v>
      </c>
      <c r="K12" s="21">
        <v>0</v>
      </c>
      <c r="L12" s="21">
        <v>0</v>
      </c>
      <c r="M12" s="4">
        <v>85</v>
      </c>
      <c r="N12" s="4"/>
      <c r="O12" s="4"/>
      <c r="P12" s="4"/>
      <c r="Q12" s="10">
        <f t="shared" si="0"/>
        <v>24.285714285714285</v>
      </c>
    </row>
    <row r="13" spans="2:18" ht="15.75" thickBot="1" x14ac:dyDescent="0.3">
      <c r="B13" s="20">
        <f t="shared" si="1"/>
        <v>5</v>
      </c>
      <c r="C13" s="17" t="s">
        <v>98</v>
      </c>
      <c r="D13" s="27" t="s">
        <v>99</v>
      </c>
      <c r="E13" s="27"/>
      <c r="F13" s="27"/>
      <c r="G13" s="27"/>
      <c r="H13" s="27"/>
      <c r="I13" s="27"/>
      <c r="J13" s="21">
        <v>0</v>
      </c>
      <c r="K13" s="4">
        <v>85</v>
      </c>
      <c r="L13" s="4">
        <v>76</v>
      </c>
      <c r="M13" s="4">
        <v>85</v>
      </c>
      <c r="N13" s="4"/>
      <c r="O13" s="4"/>
      <c r="P13" s="4"/>
      <c r="Q13" s="10">
        <f t="shared" si="0"/>
        <v>35.142857142857146</v>
      </c>
    </row>
    <row r="14" spans="2:18" ht="15.75" thickBot="1" x14ac:dyDescent="0.3">
      <c r="B14" s="20">
        <f t="shared" si="1"/>
        <v>6</v>
      </c>
      <c r="C14" s="17" t="s">
        <v>100</v>
      </c>
      <c r="D14" s="27" t="s">
        <v>101</v>
      </c>
      <c r="E14" s="27"/>
      <c r="F14" s="27"/>
      <c r="G14" s="27"/>
      <c r="H14" s="27"/>
      <c r="I14" s="27"/>
      <c r="J14" s="4">
        <v>85</v>
      </c>
      <c r="K14" s="4">
        <v>85</v>
      </c>
      <c r="L14" s="4">
        <v>70</v>
      </c>
      <c r="M14" s="4">
        <v>85</v>
      </c>
      <c r="N14" s="4"/>
      <c r="O14" s="4"/>
      <c r="P14" s="4"/>
      <c r="Q14" s="10">
        <f t="shared" si="0"/>
        <v>46.428571428571431</v>
      </c>
    </row>
    <row r="15" spans="2:18" ht="15.75" thickBot="1" x14ac:dyDescent="0.3">
      <c r="B15" s="20">
        <f t="shared" si="1"/>
        <v>7</v>
      </c>
      <c r="C15" s="17" t="s">
        <v>102</v>
      </c>
      <c r="D15" s="27" t="s">
        <v>103</v>
      </c>
      <c r="E15" s="27"/>
      <c r="F15" s="27"/>
      <c r="G15" s="27"/>
      <c r="H15" s="27"/>
      <c r="I15" s="27"/>
      <c r="J15" s="21">
        <v>0</v>
      </c>
      <c r="K15" s="21">
        <v>0</v>
      </c>
      <c r="L15" s="21">
        <v>0</v>
      </c>
      <c r="M15" s="4">
        <v>85</v>
      </c>
      <c r="N15" s="4"/>
      <c r="O15" s="4"/>
      <c r="P15" s="4"/>
      <c r="Q15" s="10">
        <f t="shared" si="0"/>
        <v>12.142857142857142</v>
      </c>
    </row>
    <row r="16" spans="2:18" ht="15.75" thickBot="1" x14ac:dyDescent="0.3">
      <c r="B16" s="20">
        <f t="shared" si="1"/>
        <v>8</v>
      </c>
      <c r="C16" s="17" t="s">
        <v>104</v>
      </c>
      <c r="D16" s="27" t="s">
        <v>105</v>
      </c>
      <c r="E16" s="27"/>
      <c r="F16" s="27"/>
      <c r="G16" s="27"/>
      <c r="H16" s="27"/>
      <c r="I16" s="27"/>
      <c r="J16" s="21">
        <v>0</v>
      </c>
      <c r="K16" s="21">
        <v>0</v>
      </c>
      <c r="L16" s="21">
        <v>0</v>
      </c>
      <c r="M16" s="21">
        <v>0</v>
      </c>
      <c r="N16" s="4"/>
      <c r="O16" s="4"/>
      <c r="P16" s="4"/>
      <c r="Q16" s="10">
        <f t="shared" si="0"/>
        <v>0</v>
      </c>
    </row>
    <row r="17" spans="2:17" ht="15.75" thickBot="1" x14ac:dyDescent="0.3">
      <c r="B17" s="20">
        <f t="shared" si="1"/>
        <v>9</v>
      </c>
      <c r="C17" s="17" t="s">
        <v>106</v>
      </c>
      <c r="D17" s="27" t="s">
        <v>107</v>
      </c>
      <c r="E17" s="27"/>
      <c r="F17" s="27"/>
      <c r="G17" s="27"/>
      <c r="H17" s="27"/>
      <c r="I17" s="27"/>
      <c r="J17" s="21">
        <v>0</v>
      </c>
      <c r="K17" s="4">
        <v>85</v>
      </c>
      <c r="L17" s="4">
        <v>70</v>
      </c>
      <c r="M17" s="4">
        <v>85</v>
      </c>
      <c r="N17" s="4"/>
      <c r="O17" s="4"/>
      <c r="P17" s="4"/>
      <c r="Q17" s="10">
        <f t="shared" si="0"/>
        <v>34.285714285714285</v>
      </c>
    </row>
    <row r="18" spans="2:17" ht="15.75" thickBot="1" x14ac:dyDescent="0.3">
      <c r="B18" s="20">
        <f t="shared" si="1"/>
        <v>10</v>
      </c>
      <c r="C18" s="17" t="s">
        <v>108</v>
      </c>
      <c r="D18" s="27" t="s">
        <v>109</v>
      </c>
      <c r="E18" s="27"/>
      <c r="F18" s="27"/>
      <c r="G18" s="27"/>
      <c r="H18" s="27"/>
      <c r="I18" s="27"/>
      <c r="J18" s="4">
        <v>85</v>
      </c>
      <c r="K18" s="4">
        <v>85</v>
      </c>
      <c r="L18" s="21">
        <v>0</v>
      </c>
      <c r="M18" s="4">
        <v>85</v>
      </c>
      <c r="N18" s="4"/>
      <c r="O18" s="4"/>
      <c r="P18" s="4"/>
      <c r="Q18" s="10">
        <f t="shared" si="0"/>
        <v>36.428571428571431</v>
      </c>
    </row>
    <row r="19" spans="2:17" ht="15.75" thickBot="1" x14ac:dyDescent="0.3">
      <c r="B19" s="20">
        <f t="shared" si="1"/>
        <v>11</v>
      </c>
      <c r="C19" s="18" t="s">
        <v>110</v>
      </c>
      <c r="D19" s="27" t="s">
        <v>111</v>
      </c>
      <c r="E19" s="27"/>
      <c r="F19" s="27"/>
      <c r="G19" s="27"/>
      <c r="H19" s="27"/>
      <c r="I19" s="27"/>
      <c r="J19" s="4">
        <v>85</v>
      </c>
      <c r="K19" s="4">
        <v>85</v>
      </c>
      <c r="L19" s="4">
        <v>70</v>
      </c>
      <c r="M19" s="4">
        <v>85</v>
      </c>
      <c r="N19" s="4"/>
      <c r="O19" s="4"/>
      <c r="P19" s="4"/>
      <c r="Q19" s="10">
        <f t="shared" si="0"/>
        <v>46.428571428571431</v>
      </c>
    </row>
    <row r="20" spans="2:17" ht="15.75" thickBot="1" x14ac:dyDescent="0.3">
      <c r="B20" s="20">
        <f t="shared" si="1"/>
        <v>12</v>
      </c>
      <c r="C20" s="17" t="s">
        <v>112</v>
      </c>
      <c r="D20" s="27" t="s">
        <v>113</v>
      </c>
      <c r="E20" s="27"/>
      <c r="F20" s="27"/>
      <c r="G20" s="27"/>
      <c r="H20" s="27"/>
      <c r="I20" s="27"/>
      <c r="J20" s="4">
        <v>85</v>
      </c>
      <c r="K20" s="4">
        <v>85</v>
      </c>
      <c r="L20" s="4">
        <v>70</v>
      </c>
      <c r="M20" s="4">
        <v>85</v>
      </c>
      <c r="N20" s="4"/>
      <c r="O20" s="4"/>
      <c r="P20" s="4"/>
      <c r="Q20" s="10">
        <f t="shared" si="0"/>
        <v>46.428571428571431</v>
      </c>
    </row>
    <row r="21" spans="2:17" ht="15.75" thickBot="1" x14ac:dyDescent="0.3">
      <c r="B21" s="20">
        <f t="shared" si="1"/>
        <v>13</v>
      </c>
      <c r="C21" s="17" t="s">
        <v>114</v>
      </c>
      <c r="D21" s="27" t="s">
        <v>115</v>
      </c>
      <c r="E21" s="27"/>
      <c r="F21" s="27"/>
      <c r="G21" s="27"/>
      <c r="H21" s="27"/>
      <c r="I21" s="27"/>
      <c r="J21" s="4">
        <v>85</v>
      </c>
      <c r="K21" s="4">
        <v>70</v>
      </c>
      <c r="L21" s="21">
        <v>0</v>
      </c>
      <c r="M21" s="4">
        <v>85</v>
      </c>
      <c r="N21" s="4"/>
      <c r="O21" s="4"/>
      <c r="P21" s="4"/>
      <c r="Q21" s="10">
        <f t="shared" si="0"/>
        <v>34.285714285714285</v>
      </c>
    </row>
    <row r="22" spans="2:17" ht="15.75" thickBot="1" x14ac:dyDescent="0.3">
      <c r="B22" s="20">
        <f t="shared" si="1"/>
        <v>14</v>
      </c>
      <c r="C22" s="17" t="s">
        <v>116</v>
      </c>
      <c r="D22" s="27" t="s">
        <v>117</v>
      </c>
      <c r="E22" s="27"/>
      <c r="F22" s="27"/>
      <c r="G22" s="27"/>
      <c r="H22" s="27"/>
      <c r="I22" s="27"/>
      <c r="J22" s="21">
        <v>0</v>
      </c>
      <c r="K22" s="21">
        <v>0</v>
      </c>
      <c r="L22" s="21">
        <v>0</v>
      </c>
      <c r="M22" s="21">
        <v>0</v>
      </c>
      <c r="N22" s="4"/>
      <c r="O22" s="4"/>
      <c r="P22" s="4"/>
      <c r="Q22" s="10">
        <f t="shared" si="0"/>
        <v>0</v>
      </c>
    </row>
    <row r="23" spans="2:17" ht="15.75" thickBot="1" x14ac:dyDescent="0.3">
      <c r="B23" s="20">
        <f t="shared" si="1"/>
        <v>15</v>
      </c>
      <c r="C23" s="18" t="s">
        <v>118</v>
      </c>
      <c r="D23" s="27" t="s">
        <v>119</v>
      </c>
      <c r="E23" s="27"/>
      <c r="F23" s="27"/>
      <c r="G23" s="27"/>
      <c r="H23" s="27"/>
      <c r="I23" s="27"/>
      <c r="J23" s="21">
        <v>0</v>
      </c>
      <c r="K23" s="4">
        <v>85</v>
      </c>
      <c r="L23" s="4">
        <v>76</v>
      </c>
      <c r="M23" s="4">
        <v>85</v>
      </c>
      <c r="N23" s="4"/>
      <c r="O23" s="4"/>
      <c r="P23" s="4"/>
      <c r="Q23" s="10">
        <f t="shared" si="0"/>
        <v>35.142857142857146</v>
      </c>
    </row>
    <row r="24" spans="2:17" ht="15.75" thickBot="1" x14ac:dyDescent="0.3">
      <c r="B24" s="20">
        <f t="shared" si="1"/>
        <v>16</v>
      </c>
      <c r="C24" s="17" t="s">
        <v>120</v>
      </c>
      <c r="D24" s="27" t="s">
        <v>121</v>
      </c>
      <c r="E24" s="27"/>
      <c r="F24" s="27"/>
      <c r="G24" s="27"/>
      <c r="H24" s="27"/>
      <c r="I24" s="27"/>
      <c r="J24" s="21">
        <v>0</v>
      </c>
      <c r="K24" s="21">
        <v>0</v>
      </c>
      <c r="L24" s="21">
        <v>0</v>
      </c>
      <c r="M24" s="21">
        <v>0</v>
      </c>
      <c r="N24" s="4"/>
      <c r="O24" s="4"/>
      <c r="P24" s="4"/>
      <c r="Q24" s="10">
        <f t="shared" si="0"/>
        <v>0</v>
      </c>
    </row>
    <row r="25" spans="2:17" ht="15.75" thickBot="1" x14ac:dyDescent="0.3">
      <c r="B25" s="20">
        <f t="shared" si="1"/>
        <v>17</v>
      </c>
      <c r="C25" s="17" t="s">
        <v>122</v>
      </c>
      <c r="D25" s="27" t="s">
        <v>123</v>
      </c>
      <c r="E25" s="27"/>
      <c r="F25" s="27"/>
      <c r="G25" s="27"/>
      <c r="H25" s="27"/>
      <c r="I25" s="27"/>
      <c r="J25" s="21">
        <v>0</v>
      </c>
      <c r="K25" s="4">
        <v>85</v>
      </c>
      <c r="L25" s="4">
        <v>70</v>
      </c>
      <c r="M25" s="4">
        <v>85</v>
      </c>
      <c r="N25" s="4"/>
      <c r="O25" s="4"/>
      <c r="P25" s="4"/>
      <c r="Q25" s="10">
        <f t="shared" si="0"/>
        <v>34.285714285714285</v>
      </c>
    </row>
    <row r="26" spans="2:17" ht="15.75" thickBot="1" x14ac:dyDescent="0.3">
      <c r="B26" s="20">
        <f t="shared" si="1"/>
        <v>18</v>
      </c>
      <c r="C26" s="17" t="s">
        <v>124</v>
      </c>
      <c r="D26" s="27" t="s">
        <v>125</v>
      </c>
      <c r="E26" s="27"/>
      <c r="F26" s="27"/>
      <c r="G26" s="27"/>
      <c r="H26" s="27"/>
      <c r="I26" s="27"/>
      <c r="J26" s="21">
        <v>0</v>
      </c>
      <c r="K26" s="21">
        <v>0</v>
      </c>
      <c r="L26" s="21">
        <v>0</v>
      </c>
      <c r="M26" s="21">
        <v>0</v>
      </c>
      <c r="N26" s="4"/>
      <c r="O26" s="4"/>
      <c r="P26" s="4"/>
      <c r="Q26" s="10">
        <f t="shared" si="0"/>
        <v>0</v>
      </c>
    </row>
    <row r="27" spans="2:17" ht="15.75" thickBot="1" x14ac:dyDescent="0.3">
      <c r="B27" s="20">
        <f t="shared" si="1"/>
        <v>19</v>
      </c>
      <c r="C27" s="17" t="s">
        <v>126</v>
      </c>
      <c r="D27" s="27" t="s">
        <v>127</v>
      </c>
      <c r="E27" s="27"/>
      <c r="F27" s="27"/>
      <c r="G27" s="27"/>
      <c r="H27" s="27"/>
      <c r="I27" s="27"/>
      <c r="J27" s="21">
        <v>0</v>
      </c>
      <c r="K27" s="21">
        <v>0</v>
      </c>
      <c r="L27" s="21">
        <v>0</v>
      </c>
      <c r="M27" s="21">
        <v>0</v>
      </c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>
        <f>AVERAGE(M9:M27)</f>
        <v>62.631578947368418</v>
      </c>
      <c r="N28" s="4"/>
      <c r="O28" s="4"/>
      <c r="P28" s="4"/>
      <c r="Q28" s="10">
        <f t="shared" si="0"/>
        <v>8.9473684210526319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9</v>
      </c>
      <c r="K54" s="11">
        <f t="shared" ref="K54:P54" si="3">COUNTIF(K9:K53,"&gt;=70")</f>
        <v>12</v>
      </c>
      <c r="L54" s="11">
        <f t="shared" si="3"/>
        <v>10</v>
      </c>
      <c r="M54" s="11">
        <f t="shared" si="3"/>
        <v>14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10</v>
      </c>
      <c r="K55" s="12">
        <f t="shared" ref="K55:Q55" si="5">COUNTIF(K9:K53,"&lt;70")</f>
        <v>7</v>
      </c>
      <c r="L55" s="12">
        <f t="shared" si="5"/>
        <v>9</v>
      </c>
      <c r="M55" s="12">
        <f t="shared" si="5"/>
        <v>6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20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0.47368421052631576</v>
      </c>
      <c r="K57" s="14">
        <f t="shared" ref="K57:Q57" si="7">K54/K56</f>
        <v>0.63157894736842102</v>
      </c>
      <c r="L57" s="14">
        <f t="shared" si="7"/>
        <v>0.52631578947368418</v>
      </c>
      <c r="M57" s="14">
        <f t="shared" si="7"/>
        <v>0.7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0.52631578947368418</v>
      </c>
      <c r="K58" s="13">
        <f t="shared" ref="K58:Q58" si="8">K55/K56</f>
        <v>0.36842105263157893</v>
      </c>
      <c r="L58" s="14">
        <f t="shared" si="8"/>
        <v>0.47368421052631576</v>
      </c>
      <c r="M58" s="14">
        <f t="shared" si="8"/>
        <v>0.3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C1" zoomScale="140" zoomScaleNormal="140" workbookViewId="0">
      <selection activeCell="T6" sqref="T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197</v>
      </c>
      <c r="E4" s="39"/>
      <c r="F4" s="39"/>
      <c r="G4" s="39"/>
      <c r="I4" t="s">
        <v>1</v>
      </c>
      <c r="J4" s="29" t="s">
        <v>198</v>
      </c>
      <c r="K4" s="29"/>
      <c r="M4" t="s">
        <v>2</v>
      </c>
      <c r="N4" s="30">
        <v>45098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2" t="s">
        <v>22</v>
      </c>
      <c r="J6" s="2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9" t="s">
        <v>11</v>
      </c>
      <c r="M8" s="9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20">
        <v>1</v>
      </c>
      <c r="C9" s="16" t="s">
        <v>129</v>
      </c>
      <c r="D9" s="27" t="s">
        <v>130</v>
      </c>
      <c r="E9" s="27"/>
      <c r="F9" s="27"/>
      <c r="G9" s="27"/>
      <c r="H9" s="27"/>
      <c r="I9" s="27"/>
      <c r="J9" s="4">
        <v>85</v>
      </c>
      <c r="K9" s="4">
        <v>77</v>
      </c>
      <c r="L9" s="4">
        <v>85</v>
      </c>
      <c r="M9" s="4">
        <v>85</v>
      </c>
      <c r="N9" s="4"/>
      <c r="O9" s="4"/>
      <c r="P9" s="4"/>
      <c r="Q9" s="10">
        <f>SUM(J9:P9)/7</f>
        <v>47.428571428571431</v>
      </c>
    </row>
    <row r="10" spans="2:18" ht="15.75" thickBot="1" x14ac:dyDescent="0.3">
      <c r="B10" s="20">
        <f>B9+1</f>
        <v>2</v>
      </c>
      <c r="C10" s="17" t="s">
        <v>131</v>
      </c>
      <c r="D10" s="27" t="s">
        <v>132</v>
      </c>
      <c r="E10" s="27"/>
      <c r="F10" s="27"/>
      <c r="G10" s="27"/>
      <c r="H10" s="27"/>
      <c r="I10" s="27"/>
      <c r="J10" s="4">
        <v>85</v>
      </c>
      <c r="K10" s="21">
        <v>0</v>
      </c>
      <c r="L10" s="4">
        <v>85</v>
      </c>
      <c r="M10" s="4">
        <v>85</v>
      </c>
      <c r="N10" s="4"/>
      <c r="O10" s="4"/>
      <c r="P10" s="4"/>
      <c r="Q10" s="10">
        <f t="shared" ref="Q10:Q49" si="0">SUM(J10:P10)/7</f>
        <v>36.428571428571431</v>
      </c>
    </row>
    <row r="11" spans="2:18" ht="15.75" thickBot="1" x14ac:dyDescent="0.3">
      <c r="B11" s="20">
        <f t="shared" ref="B11:B54" si="1">B10+1</f>
        <v>3</v>
      </c>
      <c r="C11" s="17" t="s">
        <v>133</v>
      </c>
      <c r="D11" s="27" t="s">
        <v>134</v>
      </c>
      <c r="E11" s="27"/>
      <c r="F11" s="27"/>
      <c r="G11" s="27"/>
      <c r="H11" s="27"/>
      <c r="I11" s="27"/>
      <c r="J11" s="4">
        <v>85</v>
      </c>
      <c r="K11" s="4">
        <v>80</v>
      </c>
      <c r="L11" s="4">
        <v>77</v>
      </c>
      <c r="M11" s="4">
        <v>85</v>
      </c>
      <c r="N11" s="4"/>
      <c r="O11" s="4"/>
      <c r="P11" s="4"/>
      <c r="Q11" s="10">
        <f t="shared" si="0"/>
        <v>46.714285714285715</v>
      </c>
    </row>
    <row r="12" spans="2:18" ht="15.75" thickBot="1" x14ac:dyDescent="0.3">
      <c r="B12" s="20">
        <f t="shared" si="1"/>
        <v>4</v>
      </c>
      <c r="C12" s="17" t="s">
        <v>135</v>
      </c>
      <c r="D12" s="27" t="s">
        <v>136</v>
      </c>
      <c r="E12" s="27"/>
      <c r="F12" s="27"/>
      <c r="G12" s="27"/>
      <c r="H12" s="27"/>
      <c r="I12" s="27"/>
      <c r="J12" s="4">
        <v>85</v>
      </c>
      <c r="K12" s="4">
        <v>85</v>
      </c>
      <c r="L12" s="4">
        <v>85</v>
      </c>
      <c r="M12" s="4">
        <v>85</v>
      </c>
      <c r="N12" s="4"/>
      <c r="O12" s="4"/>
      <c r="P12" s="4"/>
      <c r="Q12" s="10">
        <f t="shared" si="0"/>
        <v>48.571428571428569</v>
      </c>
    </row>
    <row r="13" spans="2:18" ht="15.75" thickBot="1" x14ac:dyDescent="0.3">
      <c r="B13" s="20">
        <f t="shared" si="1"/>
        <v>5</v>
      </c>
      <c r="C13" s="17" t="s">
        <v>137</v>
      </c>
      <c r="D13" s="27" t="s">
        <v>138</v>
      </c>
      <c r="E13" s="27"/>
      <c r="F13" s="27"/>
      <c r="G13" s="27"/>
      <c r="H13" s="27"/>
      <c r="I13" s="27"/>
      <c r="J13" s="4">
        <v>85</v>
      </c>
      <c r="K13" s="4">
        <v>85</v>
      </c>
      <c r="L13" s="4">
        <v>85</v>
      </c>
      <c r="M13" s="4">
        <v>85</v>
      </c>
      <c r="N13" s="4"/>
      <c r="O13" s="4"/>
      <c r="P13" s="4"/>
      <c r="Q13" s="10">
        <f t="shared" si="0"/>
        <v>48.571428571428569</v>
      </c>
    </row>
    <row r="14" spans="2:18" ht="15.75" thickBot="1" x14ac:dyDescent="0.3">
      <c r="B14" s="20">
        <f t="shared" si="1"/>
        <v>6</v>
      </c>
      <c r="C14" s="17" t="s">
        <v>139</v>
      </c>
      <c r="D14" s="27" t="s">
        <v>140</v>
      </c>
      <c r="E14" s="27"/>
      <c r="F14" s="27"/>
      <c r="G14" s="27"/>
      <c r="H14" s="27"/>
      <c r="I14" s="27"/>
      <c r="J14" s="4">
        <v>85</v>
      </c>
      <c r="K14" s="21">
        <v>0</v>
      </c>
      <c r="L14" s="21">
        <v>0</v>
      </c>
      <c r="M14" s="21">
        <v>0</v>
      </c>
      <c r="N14" s="4"/>
      <c r="O14" s="4"/>
      <c r="P14" s="4"/>
      <c r="Q14" s="10">
        <f t="shared" si="0"/>
        <v>12.142857142857142</v>
      </c>
    </row>
    <row r="15" spans="2:18" ht="15.75" thickBot="1" x14ac:dyDescent="0.3">
      <c r="B15" s="20">
        <f t="shared" si="1"/>
        <v>7</v>
      </c>
      <c r="C15" s="17" t="s">
        <v>141</v>
      </c>
      <c r="D15" s="27" t="s">
        <v>142</v>
      </c>
      <c r="E15" s="27"/>
      <c r="F15" s="27"/>
      <c r="G15" s="27"/>
      <c r="H15" s="27"/>
      <c r="I15" s="27"/>
      <c r="J15" s="4">
        <v>85</v>
      </c>
      <c r="K15" s="4">
        <v>85</v>
      </c>
      <c r="L15" s="4">
        <v>85</v>
      </c>
      <c r="M15" s="4">
        <v>85</v>
      </c>
      <c r="N15" s="4"/>
      <c r="O15" s="4"/>
      <c r="P15" s="4"/>
      <c r="Q15" s="10">
        <f t="shared" si="0"/>
        <v>48.571428571428569</v>
      </c>
    </row>
    <row r="16" spans="2:18" ht="15.75" thickBot="1" x14ac:dyDescent="0.3">
      <c r="B16" s="20">
        <f t="shared" si="1"/>
        <v>8</v>
      </c>
      <c r="C16" s="17" t="s">
        <v>143</v>
      </c>
      <c r="D16" s="27" t="s">
        <v>144</v>
      </c>
      <c r="E16" s="27"/>
      <c r="F16" s="27"/>
      <c r="G16" s="27"/>
      <c r="H16" s="27"/>
      <c r="I16" s="27"/>
      <c r="J16" s="4">
        <v>85</v>
      </c>
      <c r="K16" s="4">
        <v>85</v>
      </c>
      <c r="L16" s="4">
        <v>85</v>
      </c>
      <c r="M16" s="4">
        <v>85</v>
      </c>
      <c r="N16" s="4"/>
      <c r="O16" s="4"/>
      <c r="P16" s="4"/>
      <c r="Q16" s="10">
        <f t="shared" si="0"/>
        <v>48.571428571428569</v>
      </c>
    </row>
    <row r="17" spans="2:17" ht="15.75" thickBot="1" x14ac:dyDescent="0.3">
      <c r="B17" s="20">
        <f t="shared" si="1"/>
        <v>9</v>
      </c>
      <c r="C17" s="17" t="s">
        <v>145</v>
      </c>
      <c r="D17" s="27" t="s">
        <v>146</v>
      </c>
      <c r="E17" s="27"/>
      <c r="F17" s="27"/>
      <c r="G17" s="27"/>
      <c r="H17" s="27"/>
      <c r="I17" s="27"/>
      <c r="J17" s="4">
        <v>85</v>
      </c>
      <c r="K17" s="21">
        <v>0</v>
      </c>
      <c r="L17" s="21">
        <v>0</v>
      </c>
      <c r="M17" s="21">
        <v>0</v>
      </c>
      <c r="N17" s="4"/>
      <c r="O17" s="4"/>
      <c r="P17" s="4"/>
      <c r="Q17" s="10">
        <f t="shared" si="0"/>
        <v>12.142857142857142</v>
      </c>
    </row>
    <row r="18" spans="2:17" ht="15.75" thickBot="1" x14ac:dyDescent="0.3">
      <c r="B18" s="20">
        <f t="shared" si="1"/>
        <v>10</v>
      </c>
      <c r="C18" s="17" t="s">
        <v>147</v>
      </c>
      <c r="D18" s="27" t="s">
        <v>148</v>
      </c>
      <c r="E18" s="27"/>
      <c r="F18" s="27"/>
      <c r="G18" s="27"/>
      <c r="H18" s="27"/>
      <c r="I18" s="27"/>
      <c r="J18" s="4">
        <v>85</v>
      </c>
      <c r="K18" s="4">
        <v>84</v>
      </c>
      <c r="L18" s="4">
        <v>85</v>
      </c>
      <c r="M18" s="4">
        <v>85</v>
      </c>
      <c r="N18" s="4"/>
      <c r="O18" s="4"/>
      <c r="P18" s="4"/>
      <c r="Q18" s="10">
        <f t="shared" si="0"/>
        <v>48.428571428571431</v>
      </c>
    </row>
    <row r="19" spans="2:17" ht="15.75" thickBot="1" x14ac:dyDescent="0.3">
      <c r="B19" s="20">
        <f t="shared" si="1"/>
        <v>11</v>
      </c>
      <c r="C19" s="18" t="s">
        <v>149</v>
      </c>
      <c r="D19" s="27" t="s">
        <v>150</v>
      </c>
      <c r="E19" s="27"/>
      <c r="F19" s="27"/>
      <c r="G19" s="27"/>
      <c r="H19" s="27"/>
      <c r="I19" s="27"/>
      <c r="J19" s="4">
        <v>85</v>
      </c>
      <c r="K19" s="4">
        <v>85</v>
      </c>
      <c r="L19" s="4">
        <v>85</v>
      </c>
      <c r="M19" s="4">
        <v>85</v>
      </c>
      <c r="N19" s="4"/>
      <c r="O19" s="4"/>
      <c r="P19" s="4"/>
      <c r="Q19" s="10">
        <f t="shared" si="0"/>
        <v>48.571428571428569</v>
      </c>
    </row>
    <row r="20" spans="2:17" ht="15.75" thickBot="1" x14ac:dyDescent="0.3">
      <c r="B20" s="20">
        <f t="shared" si="1"/>
        <v>12</v>
      </c>
      <c r="C20" s="17" t="s">
        <v>151</v>
      </c>
      <c r="D20" s="27" t="s">
        <v>152</v>
      </c>
      <c r="E20" s="27"/>
      <c r="F20" s="27"/>
      <c r="G20" s="27"/>
      <c r="H20" s="27"/>
      <c r="I20" s="27"/>
      <c r="J20" s="4">
        <v>85</v>
      </c>
      <c r="K20" s="4">
        <v>85</v>
      </c>
      <c r="L20" s="4">
        <v>85</v>
      </c>
      <c r="M20" s="4">
        <v>85</v>
      </c>
      <c r="N20" s="4"/>
      <c r="O20" s="4"/>
      <c r="P20" s="4"/>
      <c r="Q20" s="10">
        <f t="shared" si="0"/>
        <v>48.571428571428569</v>
      </c>
    </row>
    <row r="21" spans="2:17" ht="15.75" thickBot="1" x14ac:dyDescent="0.3">
      <c r="B21" s="20">
        <f t="shared" si="1"/>
        <v>13</v>
      </c>
      <c r="C21" s="17" t="s">
        <v>153</v>
      </c>
      <c r="D21" s="27" t="s">
        <v>154</v>
      </c>
      <c r="E21" s="27"/>
      <c r="F21" s="27"/>
      <c r="G21" s="27"/>
      <c r="H21" s="27"/>
      <c r="I21" s="27"/>
      <c r="J21" s="4">
        <v>85</v>
      </c>
      <c r="K21" s="21">
        <v>0</v>
      </c>
      <c r="L21" s="4">
        <v>85</v>
      </c>
      <c r="M21" s="4">
        <v>85</v>
      </c>
      <c r="N21" s="4"/>
      <c r="O21" s="4"/>
      <c r="P21" s="4"/>
      <c r="Q21" s="10">
        <f t="shared" si="0"/>
        <v>36.428571428571431</v>
      </c>
    </row>
    <row r="22" spans="2:17" ht="15.75" thickBot="1" x14ac:dyDescent="0.3">
      <c r="B22" s="20">
        <f t="shared" si="1"/>
        <v>14</v>
      </c>
      <c r="C22" s="17" t="s">
        <v>155</v>
      </c>
      <c r="D22" s="27" t="s">
        <v>156</v>
      </c>
      <c r="E22" s="27"/>
      <c r="F22" s="27"/>
      <c r="G22" s="27"/>
      <c r="H22" s="27"/>
      <c r="I22" s="27"/>
      <c r="J22" s="4">
        <v>85</v>
      </c>
      <c r="K22" s="21">
        <v>0</v>
      </c>
      <c r="L22" s="4">
        <v>85</v>
      </c>
      <c r="M22" s="4">
        <v>85</v>
      </c>
      <c r="N22" s="4"/>
      <c r="O22" s="4"/>
      <c r="P22" s="4"/>
      <c r="Q22" s="10">
        <f t="shared" si="0"/>
        <v>36.428571428571431</v>
      </c>
    </row>
    <row r="23" spans="2:17" ht="15.75" thickBot="1" x14ac:dyDescent="0.3">
      <c r="B23" s="20">
        <f t="shared" si="1"/>
        <v>15</v>
      </c>
      <c r="C23" s="17" t="s">
        <v>157</v>
      </c>
      <c r="D23" s="27" t="s">
        <v>158</v>
      </c>
      <c r="E23" s="27"/>
      <c r="F23" s="27"/>
      <c r="G23" s="27"/>
      <c r="H23" s="27"/>
      <c r="I23" s="27"/>
      <c r="J23" s="4">
        <v>85</v>
      </c>
      <c r="K23" s="4">
        <v>84</v>
      </c>
      <c r="L23" s="4">
        <v>85</v>
      </c>
      <c r="M23" s="4">
        <v>85</v>
      </c>
      <c r="N23" s="4"/>
      <c r="O23" s="4"/>
      <c r="P23" s="4"/>
      <c r="Q23" s="10">
        <f t="shared" si="0"/>
        <v>48.428571428571431</v>
      </c>
    </row>
    <row r="24" spans="2:17" ht="15.75" thickBot="1" x14ac:dyDescent="0.3">
      <c r="B24" s="20">
        <f t="shared" si="1"/>
        <v>16</v>
      </c>
      <c r="C24" s="17" t="s">
        <v>159</v>
      </c>
      <c r="D24" s="27" t="s">
        <v>160</v>
      </c>
      <c r="E24" s="27"/>
      <c r="F24" s="27"/>
      <c r="G24" s="27"/>
      <c r="H24" s="27"/>
      <c r="I24" s="27"/>
      <c r="J24" s="4">
        <v>85</v>
      </c>
      <c r="K24" s="21">
        <v>0</v>
      </c>
      <c r="L24" s="4">
        <v>85</v>
      </c>
      <c r="M24" s="4">
        <v>85</v>
      </c>
      <c r="N24" s="4"/>
      <c r="O24" s="4"/>
      <c r="P24" s="4"/>
      <c r="Q24" s="10">
        <f t="shared" si="0"/>
        <v>36.428571428571431</v>
      </c>
    </row>
    <row r="25" spans="2:17" ht="15.75" thickBot="1" x14ac:dyDescent="0.3">
      <c r="B25" s="20">
        <f t="shared" si="1"/>
        <v>17</v>
      </c>
      <c r="C25" s="18" t="s">
        <v>161</v>
      </c>
      <c r="D25" s="27" t="s">
        <v>162</v>
      </c>
      <c r="E25" s="27"/>
      <c r="F25" s="27"/>
      <c r="G25" s="27"/>
      <c r="H25" s="27"/>
      <c r="I25" s="27"/>
      <c r="J25" s="4">
        <v>85</v>
      </c>
      <c r="K25" s="21">
        <v>0</v>
      </c>
      <c r="L25" s="21">
        <v>0</v>
      </c>
      <c r="M25" s="4">
        <v>74</v>
      </c>
      <c r="N25" s="4"/>
      <c r="O25" s="4"/>
      <c r="P25" s="4"/>
      <c r="Q25" s="10">
        <f t="shared" si="0"/>
        <v>22.714285714285715</v>
      </c>
    </row>
    <row r="26" spans="2:17" ht="15.75" thickBot="1" x14ac:dyDescent="0.3">
      <c r="B26" s="20">
        <f t="shared" si="1"/>
        <v>18</v>
      </c>
      <c r="C26" s="17" t="s">
        <v>163</v>
      </c>
      <c r="D26" s="27" t="s">
        <v>164</v>
      </c>
      <c r="E26" s="27"/>
      <c r="F26" s="27"/>
      <c r="G26" s="27"/>
      <c r="H26" s="27"/>
      <c r="I26" s="27"/>
      <c r="J26" s="4">
        <v>85</v>
      </c>
      <c r="K26" s="4">
        <v>85</v>
      </c>
      <c r="L26" s="4">
        <v>77</v>
      </c>
      <c r="M26" s="4">
        <v>85</v>
      </c>
      <c r="N26" s="4"/>
      <c r="O26" s="4"/>
      <c r="P26" s="4"/>
      <c r="Q26" s="10">
        <f t="shared" si="0"/>
        <v>47.428571428571431</v>
      </c>
    </row>
    <row r="27" spans="2:17" ht="15.75" thickBot="1" x14ac:dyDescent="0.3">
      <c r="B27" s="20">
        <f t="shared" si="1"/>
        <v>19</v>
      </c>
      <c r="C27" s="17" t="s">
        <v>165</v>
      </c>
      <c r="D27" s="27" t="s">
        <v>166</v>
      </c>
      <c r="E27" s="27"/>
      <c r="F27" s="27"/>
      <c r="G27" s="27"/>
      <c r="H27" s="27"/>
      <c r="I27" s="27"/>
      <c r="J27" s="4">
        <v>85</v>
      </c>
      <c r="K27" s="21">
        <v>0</v>
      </c>
      <c r="L27" s="4">
        <v>85</v>
      </c>
      <c r="M27" s="4">
        <v>74</v>
      </c>
      <c r="N27" s="4"/>
      <c r="O27" s="4"/>
      <c r="P27" s="4"/>
      <c r="Q27" s="10">
        <f t="shared" si="0"/>
        <v>34.857142857142854</v>
      </c>
    </row>
    <row r="28" spans="2:17" ht="15.75" thickBot="1" x14ac:dyDescent="0.3">
      <c r="B28" s="20">
        <f t="shared" si="1"/>
        <v>20</v>
      </c>
      <c r="C28" s="17" t="s">
        <v>167</v>
      </c>
      <c r="D28" s="27" t="s">
        <v>168</v>
      </c>
      <c r="E28" s="27"/>
      <c r="F28" s="27"/>
      <c r="G28" s="27"/>
      <c r="H28" s="27"/>
      <c r="I28" s="27"/>
      <c r="J28" s="4">
        <v>85</v>
      </c>
      <c r="K28" s="4">
        <v>85</v>
      </c>
      <c r="L28" s="4">
        <v>85</v>
      </c>
      <c r="M28" s="4">
        <v>85</v>
      </c>
      <c r="N28" s="4"/>
      <c r="O28" s="4"/>
      <c r="P28" s="4"/>
      <c r="Q28" s="10">
        <f t="shared" si="0"/>
        <v>48.571428571428569</v>
      </c>
    </row>
    <row r="29" spans="2:17" ht="15.75" thickBot="1" x14ac:dyDescent="0.3">
      <c r="B29" s="20">
        <f t="shared" si="1"/>
        <v>21</v>
      </c>
      <c r="C29" s="17" t="s">
        <v>169</v>
      </c>
      <c r="D29" s="27" t="s">
        <v>170</v>
      </c>
      <c r="E29" s="27"/>
      <c r="F29" s="27"/>
      <c r="G29" s="27"/>
      <c r="H29" s="27"/>
      <c r="I29" s="27"/>
      <c r="J29" s="4">
        <v>85</v>
      </c>
      <c r="K29" s="4">
        <v>85</v>
      </c>
      <c r="L29" s="4">
        <v>85</v>
      </c>
      <c r="M29" s="4">
        <v>85</v>
      </c>
      <c r="N29" s="4"/>
      <c r="O29" s="4"/>
      <c r="P29" s="4"/>
      <c r="Q29" s="10">
        <f t="shared" si="0"/>
        <v>48.571428571428569</v>
      </c>
    </row>
    <row r="30" spans="2:17" ht="15.75" thickBot="1" x14ac:dyDescent="0.3">
      <c r="B30" s="20">
        <f t="shared" si="1"/>
        <v>22</v>
      </c>
      <c r="C30" s="17" t="s">
        <v>171</v>
      </c>
      <c r="D30" s="27" t="s">
        <v>172</v>
      </c>
      <c r="E30" s="27"/>
      <c r="F30" s="27"/>
      <c r="G30" s="27"/>
      <c r="H30" s="27"/>
      <c r="I30" s="27"/>
      <c r="J30" s="4">
        <v>85</v>
      </c>
      <c r="K30" s="4">
        <v>85</v>
      </c>
      <c r="L30" s="4">
        <v>85</v>
      </c>
      <c r="M30" s="4">
        <v>85</v>
      </c>
      <c r="N30" s="4"/>
      <c r="O30" s="4"/>
      <c r="P30" s="4"/>
      <c r="Q30" s="10">
        <f t="shared" si="0"/>
        <v>48.571428571428569</v>
      </c>
    </row>
    <row r="31" spans="2:17" ht="15.75" thickBot="1" x14ac:dyDescent="0.3">
      <c r="B31" s="20">
        <f t="shared" si="1"/>
        <v>23</v>
      </c>
      <c r="C31" s="17" t="s">
        <v>173</v>
      </c>
      <c r="D31" s="27" t="s">
        <v>174</v>
      </c>
      <c r="E31" s="27"/>
      <c r="F31" s="27"/>
      <c r="G31" s="27"/>
      <c r="H31" s="27"/>
      <c r="I31" s="27"/>
      <c r="J31" s="4">
        <v>85</v>
      </c>
      <c r="K31" s="4">
        <v>84</v>
      </c>
      <c r="L31" s="4">
        <v>85</v>
      </c>
      <c r="M31" s="4">
        <v>85</v>
      </c>
      <c r="N31" s="4"/>
      <c r="O31" s="4"/>
      <c r="P31" s="4"/>
      <c r="Q31" s="10">
        <f t="shared" si="0"/>
        <v>48.428571428571431</v>
      </c>
    </row>
    <row r="32" spans="2:17" ht="15.75" thickBot="1" x14ac:dyDescent="0.3">
      <c r="B32" s="20">
        <f t="shared" si="1"/>
        <v>24</v>
      </c>
      <c r="C32" s="17" t="s">
        <v>175</v>
      </c>
      <c r="D32" s="27" t="s">
        <v>176</v>
      </c>
      <c r="E32" s="27"/>
      <c r="F32" s="27"/>
      <c r="G32" s="27"/>
      <c r="H32" s="27"/>
      <c r="I32" s="27"/>
      <c r="J32" s="4">
        <v>85</v>
      </c>
      <c r="K32" s="21">
        <v>0</v>
      </c>
      <c r="L32" s="21">
        <v>0</v>
      </c>
      <c r="M32" s="4">
        <v>85</v>
      </c>
      <c r="N32" s="4"/>
      <c r="O32" s="4"/>
      <c r="P32" s="4"/>
      <c r="Q32" s="10">
        <f t="shared" si="0"/>
        <v>24.285714285714285</v>
      </c>
    </row>
    <row r="33" spans="2:17" ht="15.75" thickBot="1" x14ac:dyDescent="0.3">
      <c r="B33" s="20">
        <f t="shared" si="1"/>
        <v>25</v>
      </c>
      <c r="C33" s="17" t="s">
        <v>177</v>
      </c>
      <c r="D33" s="27" t="s">
        <v>178</v>
      </c>
      <c r="E33" s="27"/>
      <c r="F33" s="27"/>
      <c r="G33" s="27"/>
      <c r="H33" s="27"/>
      <c r="I33" s="27"/>
      <c r="J33" s="4">
        <v>85</v>
      </c>
      <c r="K33" s="4">
        <v>85</v>
      </c>
      <c r="L33" s="4">
        <v>85</v>
      </c>
      <c r="M33" s="4">
        <v>85</v>
      </c>
      <c r="N33" s="4"/>
      <c r="O33" s="4"/>
      <c r="P33" s="4"/>
      <c r="Q33" s="10">
        <f t="shared" si="0"/>
        <v>48.571428571428569</v>
      </c>
    </row>
    <row r="34" spans="2:17" ht="15.75" thickBot="1" x14ac:dyDescent="0.3">
      <c r="B34" s="20">
        <f t="shared" si="1"/>
        <v>26</v>
      </c>
      <c r="C34" s="18" t="s">
        <v>179</v>
      </c>
      <c r="D34" s="27" t="s">
        <v>180</v>
      </c>
      <c r="E34" s="27"/>
      <c r="F34" s="27"/>
      <c r="G34" s="27"/>
      <c r="H34" s="27"/>
      <c r="I34" s="27"/>
      <c r="J34" s="4">
        <v>85</v>
      </c>
      <c r="K34" s="4">
        <v>84</v>
      </c>
      <c r="L34" s="4">
        <v>85</v>
      </c>
      <c r="M34" s="4">
        <v>85</v>
      </c>
      <c r="N34" s="4"/>
      <c r="O34" s="4"/>
      <c r="P34" s="4"/>
      <c r="Q34" s="10">
        <f t="shared" si="0"/>
        <v>48.428571428571431</v>
      </c>
    </row>
    <row r="35" spans="2:17" ht="15.75" thickBot="1" x14ac:dyDescent="0.3">
      <c r="B35" s="20">
        <f t="shared" si="1"/>
        <v>27</v>
      </c>
      <c r="C35" s="17" t="s">
        <v>181</v>
      </c>
      <c r="D35" s="27" t="s">
        <v>182</v>
      </c>
      <c r="E35" s="27"/>
      <c r="F35" s="27"/>
      <c r="G35" s="27"/>
      <c r="H35" s="27"/>
      <c r="I35" s="27"/>
      <c r="J35" s="4">
        <v>85</v>
      </c>
      <c r="K35" s="21">
        <v>0</v>
      </c>
      <c r="L35" s="21">
        <v>0</v>
      </c>
      <c r="M35" s="21">
        <v>0</v>
      </c>
      <c r="N35" s="4"/>
      <c r="O35" s="4"/>
      <c r="P35" s="4"/>
      <c r="Q35" s="10">
        <f t="shared" si="0"/>
        <v>12.142857142857142</v>
      </c>
    </row>
    <row r="36" spans="2:17" ht="15.75" thickBot="1" x14ac:dyDescent="0.3">
      <c r="B36" s="20">
        <f t="shared" si="1"/>
        <v>28</v>
      </c>
      <c r="C36" s="17" t="s">
        <v>183</v>
      </c>
      <c r="D36" s="27" t="s">
        <v>184</v>
      </c>
      <c r="E36" s="27"/>
      <c r="F36" s="27"/>
      <c r="G36" s="27"/>
      <c r="H36" s="27"/>
      <c r="I36" s="27"/>
      <c r="J36" s="4">
        <v>85</v>
      </c>
      <c r="K36" s="4">
        <v>85</v>
      </c>
      <c r="L36" s="4">
        <v>85</v>
      </c>
      <c r="M36" s="4">
        <v>85</v>
      </c>
      <c r="N36" s="4"/>
      <c r="O36" s="4"/>
      <c r="P36" s="4"/>
      <c r="Q36" s="10">
        <f t="shared" si="0"/>
        <v>48.571428571428569</v>
      </c>
    </row>
    <row r="37" spans="2:17" ht="15.75" thickBot="1" x14ac:dyDescent="0.3">
      <c r="B37" s="20">
        <f t="shared" si="1"/>
        <v>29</v>
      </c>
      <c r="C37" s="17" t="s">
        <v>185</v>
      </c>
      <c r="D37" s="27" t="s">
        <v>186</v>
      </c>
      <c r="E37" s="27"/>
      <c r="F37" s="27"/>
      <c r="G37" s="27"/>
      <c r="H37" s="27"/>
      <c r="I37" s="27"/>
      <c r="J37" s="4">
        <v>85</v>
      </c>
      <c r="K37" s="21">
        <v>0</v>
      </c>
      <c r="L37" s="21">
        <v>0</v>
      </c>
      <c r="M37" s="21">
        <v>0</v>
      </c>
      <c r="N37" s="4"/>
      <c r="O37" s="4"/>
      <c r="P37" s="4"/>
      <c r="Q37" s="10">
        <f t="shared" si="0"/>
        <v>12.142857142857142</v>
      </c>
    </row>
    <row r="38" spans="2:17" ht="15.75" thickBot="1" x14ac:dyDescent="0.3">
      <c r="B38" s="20">
        <f t="shared" si="1"/>
        <v>30</v>
      </c>
      <c r="C38" s="17" t="s">
        <v>187</v>
      </c>
      <c r="D38" s="27" t="s">
        <v>188</v>
      </c>
      <c r="E38" s="27"/>
      <c r="F38" s="27"/>
      <c r="G38" s="27"/>
      <c r="H38" s="27"/>
      <c r="I38" s="27"/>
      <c r="J38" s="4">
        <v>85</v>
      </c>
      <c r="K38" s="21">
        <v>0</v>
      </c>
      <c r="L38" s="4">
        <v>85</v>
      </c>
      <c r="M38" s="4">
        <v>85</v>
      </c>
      <c r="N38" s="4"/>
      <c r="O38" s="4"/>
      <c r="P38" s="4"/>
      <c r="Q38" s="10">
        <f t="shared" si="0"/>
        <v>36.428571428571431</v>
      </c>
    </row>
    <row r="39" spans="2:17" ht="15.75" thickBot="1" x14ac:dyDescent="0.3">
      <c r="B39" s="20">
        <f t="shared" si="1"/>
        <v>31</v>
      </c>
      <c r="C39" s="17" t="s">
        <v>189</v>
      </c>
      <c r="D39" s="27" t="s">
        <v>190</v>
      </c>
      <c r="E39" s="27"/>
      <c r="F39" s="27"/>
      <c r="G39" s="27"/>
      <c r="H39" s="27"/>
      <c r="I39" s="27"/>
      <c r="J39" s="4">
        <v>85</v>
      </c>
      <c r="K39" s="4">
        <v>84</v>
      </c>
      <c r="L39" s="4">
        <v>85</v>
      </c>
      <c r="M39" s="4">
        <v>74</v>
      </c>
      <c r="N39" s="4"/>
      <c r="O39" s="4"/>
      <c r="P39" s="4"/>
      <c r="Q39" s="10">
        <f t="shared" si="0"/>
        <v>46.857142857142854</v>
      </c>
    </row>
    <row r="40" spans="2:17" ht="15.75" thickBot="1" x14ac:dyDescent="0.3">
      <c r="B40" s="20">
        <f t="shared" si="1"/>
        <v>32</v>
      </c>
      <c r="C40" s="17" t="s">
        <v>191</v>
      </c>
      <c r="D40" s="27" t="s">
        <v>192</v>
      </c>
      <c r="E40" s="27"/>
      <c r="F40" s="27"/>
      <c r="G40" s="27"/>
      <c r="H40" s="27"/>
      <c r="I40" s="27"/>
      <c r="J40" s="4">
        <v>85</v>
      </c>
      <c r="K40" s="4">
        <v>85</v>
      </c>
      <c r="L40" s="4">
        <v>77</v>
      </c>
      <c r="M40" s="21">
        <v>0</v>
      </c>
      <c r="N40" s="4"/>
      <c r="O40" s="4"/>
      <c r="P40" s="4"/>
      <c r="Q40" s="10">
        <f t="shared" si="0"/>
        <v>35.285714285714285</v>
      </c>
    </row>
    <row r="41" spans="2:17" ht="15.75" thickBot="1" x14ac:dyDescent="0.3">
      <c r="B41" s="20">
        <f t="shared" si="1"/>
        <v>33</v>
      </c>
      <c r="C41" s="17" t="s">
        <v>193</v>
      </c>
      <c r="D41" s="27" t="s">
        <v>194</v>
      </c>
      <c r="E41" s="27"/>
      <c r="F41" s="27"/>
      <c r="G41" s="27"/>
      <c r="H41" s="27"/>
      <c r="I41" s="27"/>
      <c r="J41" s="4">
        <v>85</v>
      </c>
      <c r="K41" s="4">
        <v>85</v>
      </c>
      <c r="L41" s="4">
        <v>85</v>
      </c>
      <c r="M41" s="4">
        <v>85</v>
      </c>
      <c r="N41" s="4"/>
      <c r="O41" s="4"/>
      <c r="P41" s="4"/>
      <c r="Q41" s="10">
        <f t="shared" si="0"/>
        <v>48.571428571428569</v>
      </c>
    </row>
    <row r="42" spans="2:17" x14ac:dyDescent="0.25">
      <c r="B42" s="20">
        <v>34</v>
      </c>
      <c r="C42" s="16" t="s">
        <v>275</v>
      </c>
      <c r="D42" s="19" t="s">
        <v>276</v>
      </c>
      <c r="E42" s="19"/>
      <c r="F42" s="19"/>
      <c r="G42" s="19"/>
      <c r="H42" s="19"/>
      <c r="I42" s="19"/>
      <c r="J42" s="4">
        <v>85</v>
      </c>
      <c r="K42" s="21">
        <v>0</v>
      </c>
      <c r="L42" s="21">
        <v>0</v>
      </c>
      <c r="M42" s="21">
        <v>0</v>
      </c>
      <c r="N42" s="4"/>
      <c r="O42" s="4"/>
      <c r="P42" s="4"/>
      <c r="Q42" s="10">
        <f t="shared" si="0"/>
        <v>12.142857142857142</v>
      </c>
    </row>
    <row r="43" spans="2:17" x14ac:dyDescent="0.25">
      <c r="B43" s="20">
        <v>35</v>
      </c>
      <c r="C43" t="s">
        <v>195</v>
      </c>
      <c r="D43" s="27" t="s">
        <v>196</v>
      </c>
      <c r="E43" s="27"/>
      <c r="F43" s="27"/>
      <c r="G43" s="27"/>
      <c r="H43" s="27"/>
      <c r="I43" s="27"/>
      <c r="J43" s="4">
        <v>85</v>
      </c>
      <c r="K43" s="4">
        <v>85</v>
      </c>
      <c r="L43" s="4">
        <v>85</v>
      </c>
      <c r="M43" s="4">
        <v>85</v>
      </c>
      <c r="N43" s="4"/>
      <c r="O43" s="4"/>
      <c r="P43" s="4"/>
      <c r="Q43" s="10">
        <f t="shared" si="0"/>
        <v>48.571428571428569</v>
      </c>
    </row>
    <row r="44" spans="2:17" x14ac:dyDescent="0.25">
      <c r="B44" s="6"/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>
        <f>AVERAGE(M9:M43)</f>
        <v>69.48571428571428</v>
      </c>
      <c r="N44" s="4"/>
      <c r="O44" s="4"/>
      <c r="P44" s="4"/>
      <c r="Q44" s="10">
        <f t="shared" si="0"/>
        <v>9.926530612244898</v>
      </c>
    </row>
    <row r="45" spans="2:17" x14ac:dyDescent="0.25">
      <c r="B45" s="6"/>
      <c r="C45" s="6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/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ref="Q50:Q54" si="2">SUM(J50:P50)/7</f>
        <v>0</v>
      </c>
    </row>
    <row r="51" spans="2:17" x14ac:dyDescent="0.25">
      <c r="B51" s="6"/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7"/>
      <c r="D53" s="23"/>
      <c r="E53" s="23"/>
      <c r="F53" s="23"/>
      <c r="G53" s="23"/>
      <c r="H53" s="23"/>
      <c r="I53" s="23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>
        <f t="shared" si="1"/>
        <v>1</v>
      </c>
      <c r="C54" s="3"/>
      <c r="D54" s="24"/>
      <c r="E54" s="25"/>
      <c r="F54" s="25"/>
      <c r="G54" s="25"/>
      <c r="H54" s="25"/>
      <c r="I54" s="26"/>
      <c r="J54" s="3"/>
      <c r="K54" s="3"/>
      <c r="L54" s="3"/>
      <c r="M54" s="3"/>
      <c r="N54" s="3"/>
      <c r="O54" s="3"/>
      <c r="P54" s="3"/>
      <c r="Q54" s="10">
        <f t="shared" si="2"/>
        <v>0</v>
      </c>
    </row>
    <row r="55" spans="2:17" x14ac:dyDescent="0.25">
      <c r="C55" s="22"/>
      <c r="D55" s="22"/>
      <c r="E55" s="1"/>
      <c r="H55" s="35" t="s">
        <v>19</v>
      </c>
      <c r="I55" s="35"/>
      <c r="J55" s="11">
        <f>COUNTIF(J9:J54,"&gt;=70")</f>
        <v>35</v>
      </c>
      <c r="K55" s="11">
        <f t="shared" ref="K55:P55" si="3">COUNTIF(K9:K54,"&gt;=70")</f>
        <v>22</v>
      </c>
      <c r="L55" s="11">
        <f t="shared" si="3"/>
        <v>28</v>
      </c>
      <c r="M55" s="11">
        <f t="shared" si="3"/>
        <v>29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 t="shared" ref="Q55" si="4">COUNTIF(Q9:Q49,"&gt;=70")</f>
        <v>0</v>
      </c>
    </row>
    <row r="56" spans="2:17" x14ac:dyDescent="0.25">
      <c r="C56" s="22"/>
      <c r="D56" s="22"/>
      <c r="E56" s="8"/>
      <c r="H56" s="36" t="s">
        <v>20</v>
      </c>
      <c r="I56" s="36"/>
      <c r="J56" s="12">
        <f>COUNTIF(J9:J54,"&lt;70")</f>
        <v>0</v>
      </c>
      <c r="K56" s="12">
        <f t="shared" ref="K56:Q56" si="5">COUNTIF(K9:K54,"&lt;70")</f>
        <v>13</v>
      </c>
      <c r="L56" s="12">
        <f t="shared" si="5"/>
        <v>7</v>
      </c>
      <c r="M56" s="12">
        <f t="shared" si="5"/>
        <v>7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46</v>
      </c>
    </row>
    <row r="57" spans="2:17" x14ac:dyDescent="0.25">
      <c r="C57" s="22"/>
      <c r="D57" s="22"/>
      <c r="E57" s="22"/>
      <c r="H57" s="36" t="s">
        <v>21</v>
      </c>
      <c r="I57" s="36"/>
      <c r="J57" s="12">
        <f>COUNT(J9:J54)</f>
        <v>35</v>
      </c>
      <c r="K57" s="12">
        <f t="shared" ref="K57:Q57" si="6">COUNT(K9:K54)</f>
        <v>35</v>
      </c>
      <c r="L57" s="12">
        <f t="shared" si="6"/>
        <v>35</v>
      </c>
      <c r="M57" s="12">
        <f t="shared" si="6"/>
        <v>36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46</v>
      </c>
    </row>
    <row r="58" spans="2:17" x14ac:dyDescent="0.25">
      <c r="C58" s="22"/>
      <c r="D58" s="22"/>
      <c r="E58" s="1"/>
      <c r="H58" s="37" t="s">
        <v>16</v>
      </c>
      <c r="I58" s="37"/>
      <c r="J58" s="13">
        <f>J55/J57</f>
        <v>1</v>
      </c>
      <c r="K58" s="14">
        <f t="shared" ref="K58:Q58" si="7">K55/K57</f>
        <v>0.62857142857142856</v>
      </c>
      <c r="L58" s="14">
        <f t="shared" si="7"/>
        <v>0.8</v>
      </c>
      <c r="M58" s="14">
        <f t="shared" si="7"/>
        <v>0.80555555555555558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2"/>
      <c r="D59" s="22"/>
      <c r="E59" s="1"/>
      <c r="H59" s="37" t="s">
        <v>17</v>
      </c>
      <c r="I59" s="37"/>
      <c r="J59" s="13">
        <f>J56/J57</f>
        <v>0</v>
      </c>
      <c r="K59" s="13">
        <f t="shared" ref="K59:Q59" si="8">K56/K57</f>
        <v>0.37142857142857144</v>
      </c>
      <c r="L59" s="14">
        <f t="shared" si="8"/>
        <v>0.2</v>
      </c>
      <c r="M59" s="14">
        <f t="shared" si="8"/>
        <v>0.19444444444444445</v>
      </c>
      <c r="N59" s="14" t="e">
        <f t="shared" si="8"/>
        <v>#DIV/0!</v>
      </c>
      <c r="O59" s="14" t="e">
        <f t="shared" si="8"/>
        <v>#DIV/0!</v>
      </c>
      <c r="P59" s="14" t="e">
        <f t="shared" si="8"/>
        <v>#DIV/0!</v>
      </c>
      <c r="Q59" s="14">
        <f t="shared" si="8"/>
        <v>1</v>
      </c>
    </row>
    <row r="60" spans="2:17" x14ac:dyDescent="0.25">
      <c r="C60" s="22"/>
      <c r="D60" s="22"/>
      <c r="E60" s="8"/>
    </row>
    <row r="61" spans="2:17" x14ac:dyDescent="0.25">
      <c r="C61" s="1"/>
      <c r="D61" s="1"/>
      <c r="E61" s="8"/>
    </row>
    <row r="62" spans="2:17" x14ac:dyDescent="0.25">
      <c r="J62" s="38"/>
      <c r="K62" s="38"/>
      <c r="L62" s="38"/>
      <c r="M62" s="38"/>
      <c r="N62" s="38"/>
      <c r="O62" s="38"/>
      <c r="P62" s="38"/>
    </row>
    <row r="63" spans="2:17" x14ac:dyDescent="0.25">
      <c r="J63" s="32" t="s">
        <v>18</v>
      </c>
      <c r="K63" s="32"/>
      <c r="L63" s="32"/>
      <c r="M63" s="32"/>
      <c r="N63" s="32"/>
      <c r="O63" s="32"/>
      <c r="P63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50:I50"/>
    <mergeCell ref="D38:I38"/>
    <mergeCell ref="D39:I39"/>
    <mergeCell ref="D40:I40"/>
    <mergeCell ref="D41:I41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D1" zoomScale="140" zoomScaleNormal="140" workbookViewId="0">
      <selection activeCell="T8" sqref="T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273</v>
      </c>
      <c r="E4" s="39"/>
      <c r="F4" s="39"/>
      <c r="G4" s="39"/>
      <c r="I4" t="s">
        <v>1</v>
      </c>
      <c r="J4" s="29" t="s">
        <v>274</v>
      </c>
      <c r="K4" s="29"/>
      <c r="M4" t="s">
        <v>2</v>
      </c>
      <c r="N4" s="30">
        <v>45098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2" t="s">
        <v>22</v>
      </c>
      <c r="J6" s="2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4" t="s">
        <v>15</v>
      </c>
      <c r="Q8" s="9" t="s">
        <v>23</v>
      </c>
    </row>
    <row r="9" spans="2:18" x14ac:dyDescent="0.25">
      <c r="B9" s="20">
        <v>1</v>
      </c>
      <c r="C9" s="16" t="s">
        <v>199</v>
      </c>
      <c r="D9" s="27" t="s">
        <v>200</v>
      </c>
      <c r="E9" s="27"/>
      <c r="F9" s="27"/>
      <c r="G9" s="27"/>
      <c r="H9" s="27"/>
      <c r="I9" s="27"/>
      <c r="J9" s="4">
        <v>83</v>
      </c>
      <c r="K9" s="4">
        <v>85</v>
      </c>
      <c r="L9" s="4">
        <v>85</v>
      </c>
      <c r="M9" s="4">
        <v>85</v>
      </c>
      <c r="N9" s="4">
        <v>85</v>
      </c>
      <c r="O9" s="4">
        <v>85</v>
      </c>
      <c r="P9" s="4"/>
      <c r="Q9" s="10">
        <f>SUM(J9:P9)/7</f>
        <v>72.571428571428569</v>
      </c>
    </row>
    <row r="10" spans="2:18" ht="15.75" thickBot="1" x14ac:dyDescent="0.3">
      <c r="B10" s="20">
        <f>B9+1</f>
        <v>2</v>
      </c>
      <c r="C10" s="17" t="s">
        <v>201</v>
      </c>
      <c r="D10" s="27" t="s">
        <v>202</v>
      </c>
      <c r="E10" s="27"/>
      <c r="F10" s="27"/>
      <c r="G10" s="27"/>
      <c r="H10" s="27"/>
      <c r="I10" s="27"/>
      <c r="J10" s="4">
        <v>85</v>
      </c>
      <c r="K10" s="21">
        <v>0</v>
      </c>
      <c r="L10" s="21">
        <v>0</v>
      </c>
      <c r="M10" s="21">
        <v>0</v>
      </c>
      <c r="N10" s="21">
        <v>0</v>
      </c>
      <c r="O10" s="4">
        <v>85</v>
      </c>
      <c r="P10" s="4"/>
      <c r="Q10" s="10">
        <f t="shared" ref="Q10:Q48" si="0">SUM(J10:P10)/7</f>
        <v>24.285714285714285</v>
      </c>
    </row>
    <row r="11" spans="2:18" ht="15.75" thickBot="1" x14ac:dyDescent="0.3">
      <c r="B11" s="20">
        <f t="shared" ref="B11:B53" si="1">B10+1</f>
        <v>3</v>
      </c>
      <c r="C11" s="17" t="s">
        <v>203</v>
      </c>
      <c r="D11" s="27" t="s">
        <v>204</v>
      </c>
      <c r="E11" s="27"/>
      <c r="F11" s="27"/>
      <c r="G11" s="27"/>
      <c r="H11" s="27"/>
      <c r="I11" s="27"/>
      <c r="J11" s="4">
        <v>85</v>
      </c>
      <c r="K11" s="4">
        <v>73</v>
      </c>
      <c r="L11" s="4">
        <v>85</v>
      </c>
      <c r="M11" s="4">
        <v>85</v>
      </c>
      <c r="N11" s="4">
        <v>85</v>
      </c>
      <c r="O11" s="4">
        <v>85</v>
      </c>
      <c r="P11" s="4"/>
      <c r="Q11" s="10">
        <f>SUM(J11:P11)/7</f>
        <v>71.142857142857139</v>
      </c>
    </row>
    <row r="12" spans="2:18" ht="15.75" thickBot="1" x14ac:dyDescent="0.3">
      <c r="B12" s="20">
        <f t="shared" si="1"/>
        <v>4</v>
      </c>
      <c r="C12" s="17" t="s">
        <v>205</v>
      </c>
      <c r="D12" s="27" t="s">
        <v>206</v>
      </c>
      <c r="E12" s="27"/>
      <c r="F12" s="27"/>
      <c r="G12" s="27"/>
      <c r="H12" s="27"/>
      <c r="I12" s="27"/>
      <c r="J12" s="4">
        <v>70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4"/>
      <c r="Q12" s="10">
        <f t="shared" si="0"/>
        <v>10</v>
      </c>
    </row>
    <row r="13" spans="2:18" ht="15.75" thickBot="1" x14ac:dyDescent="0.3">
      <c r="B13" s="20">
        <f t="shared" si="1"/>
        <v>5</v>
      </c>
      <c r="C13" s="17" t="s">
        <v>207</v>
      </c>
      <c r="D13" s="27" t="s">
        <v>208</v>
      </c>
      <c r="E13" s="27"/>
      <c r="F13" s="27"/>
      <c r="G13" s="27"/>
      <c r="H13" s="27"/>
      <c r="I13" s="27"/>
      <c r="J13" s="4">
        <v>85</v>
      </c>
      <c r="K13" s="21">
        <v>0</v>
      </c>
      <c r="L13" s="21">
        <v>0</v>
      </c>
      <c r="M13" s="21">
        <v>0</v>
      </c>
      <c r="N13" s="21">
        <v>0</v>
      </c>
      <c r="O13" s="4">
        <v>85</v>
      </c>
      <c r="P13" s="4"/>
      <c r="Q13" s="10">
        <f t="shared" si="0"/>
        <v>24.285714285714285</v>
      </c>
    </row>
    <row r="14" spans="2:18" ht="15.75" thickBot="1" x14ac:dyDescent="0.3">
      <c r="B14" s="20">
        <f t="shared" si="1"/>
        <v>6</v>
      </c>
      <c r="C14" s="17" t="s">
        <v>209</v>
      </c>
      <c r="D14" s="27" t="s">
        <v>210</v>
      </c>
      <c r="E14" s="27"/>
      <c r="F14" s="27"/>
      <c r="G14" s="27"/>
      <c r="H14" s="27"/>
      <c r="I14" s="27"/>
      <c r="J14" s="4">
        <v>81</v>
      </c>
      <c r="K14" s="4">
        <v>73</v>
      </c>
      <c r="L14" s="4">
        <v>85</v>
      </c>
      <c r="M14" s="4">
        <v>85</v>
      </c>
      <c r="N14" s="4">
        <v>85</v>
      </c>
      <c r="O14" s="4">
        <v>85</v>
      </c>
      <c r="P14" s="4"/>
      <c r="Q14" s="10">
        <f t="shared" si="0"/>
        <v>70.571428571428569</v>
      </c>
    </row>
    <row r="15" spans="2:18" ht="15.75" thickBot="1" x14ac:dyDescent="0.3">
      <c r="B15" s="20">
        <f t="shared" si="1"/>
        <v>7</v>
      </c>
      <c r="C15" s="17" t="s">
        <v>211</v>
      </c>
      <c r="D15" s="27" t="s">
        <v>212</v>
      </c>
      <c r="E15" s="27"/>
      <c r="F15" s="27"/>
      <c r="G15" s="27"/>
      <c r="H15" s="27"/>
      <c r="I15" s="27"/>
      <c r="J15" s="4">
        <v>85</v>
      </c>
      <c r="K15" s="4">
        <v>73</v>
      </c>
      <c r="L15" s="4">
        <v>71</v>
      </c>
      <c r="M15" s="4">
        <v>85</v>
      </c>
      <c r="N15" s="4">
        <v>0</v>
      </c>
      <c r="O15" s="4">
        <v>85</v>
      </c>
      <c r="P15" s="4"/>
      <c r="Q15" s="10">
        <f t="shared" si="0"/>
        <v>57</v>
      </c>
    </row>
    <row r="16" spans="2:18" ht="15.75" thickBot="1" x14ac:dyDescent="0.3">
      <c r="B16" s="20">
        <f t="shared" si="1"/>
        <v>8</v>
      </c>
      <c r="C16" s="17" t="s">
        <v>213</v>
      </c>
      <c r="D16" s="27" t="s">
        <v>214</v>
      </c>
      <c r="E16" s="27"/>
      <c r="F16" s="27"/>
      <c r="G16" s="27"/>
      <c r="H16" s="27"/>
      <c r="I16" s="27"/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4"/>
      <c r="Q16" s="10">
        <f t="shared" si="0"/>
        <v>0</v>
      </c>
    </row>
    <row r="17" spans="2:17" ht="15.75" thickBot="1" x14ac:dyDescent="0.3">
      <c r="B17" s="20">
        <f t="shared" si="1"/>
        <v>9</v>
      </c>
      <c r="C17" s="17" t="s">
        <v>215</v>
      </c>
      <c r="D17" s="27" t="s">
        <v>216</v>
      </c>
      <c r="E17" s="27"/>
      <c r="F17" s="27"/>
      <c r="G17" s="27"/>
      <c r="H17" s="27"/>
      <c r="I17" s="27"/>
      <c r="J17" s="4">
        <v>79</v>
      </c>
      <c r="K17" s="4">
        <v>85</v>
      </c>
      <c r="L17" s="4">
        <v>85</v>
      </c>
      <c r="M17" s="4">
        <v>85</v>
      </c>
      <c r="N17" s="4">
        <v>85</v>
      </c>
      <c r="O17" s="21">
        <v>0</v>
      </c>
      <c r="P17" s="4"/>
      <c r="Q17" s="10">
        <f t="shared" si="0"/>
        <v>59.857142857142854</v>
      </c>
    </row>
    <row r="18" spans="2:17" ht="15.75" thickBot="1" x14ac:dyDescent="0.3">
      <c r="B18" s="20">
        <f t="shared" si="1"/>
        <v>10</v>
      </c>
      <c r="C18" s="17" t="s">
        <v>217</v>
      </c>
      <c r="D18" s="27" t="s">
        <v>218</v>
      </c>
      <c r="E18" s="27"/>
      <c r="F18" s="27"/>
      <c r="G18" s="27"/>
      <c r="H18" s="27"/>
      <c r="I18" s="27"/>
      <c r="J18" s="4">
        <v>85</v>
      </c>
      <c r="K18" s="4">
        <v>73</v>
      </c>
      <c r="L18" s="4">
        <v>85</v>
      </c>
      <c r="M18" s="4">
        <v>85</v>
      </c>
      <c r="N18" s="4">
        <v>85</v>
      </c>
      <c r="O18" s="4">
        <v>85</v>
      </c>
      <c r="P18" s="4"/>
      <c r="Q18" s="10">
        <f t="shared" si="0"/>
        <v>71.142857142857139</v>
      </c>
    </row>
    <row r="19" spans="2:17" ht="15.75" thickBot="1" x14ac:dyDescent="0.3">
      <c r="B19" s="20">
        <f t="shared" si="1"/>
        <v>11</v>
      </c>
      <c r="C19" s="17" t="s">
        <v>219</v>
      </c>
      <c r="D19" s="27" t="s">
        <v>220</v>
      </c>
      <c r="E19" s="27"/>
      <c r="F19" s="27"/>
      <c r="G19" s="27"/>
      <c r="H19" s="27"/>
      <c r="I19" s="27"/>
      <c r="J19" s="4">
        <v>85</v>
      </c>
      <c r="K19" s="4">
        <v>85</v>
      </c>
      <c r="L19" s="4">
        <v>85</v>
      </c>
      <c r="M19" s="4">
        <v>85</v>
      </c>
      <c r="N19" s="4">
        <v>85</v>
      </c>
      <c r="O19" s="4">
        <v>85</v>
      </c>
      <c r="P19" s="4"/>
      <c r="Q19" s="10">
        <f t="shared" si="0"/>
        <v>72.857142857142861</v>
      </c>
    </row>
    <row r="20" spans="2:17" ht="15.75" thickBot="1" x14ac:dyDescent="0.3">
      <c r="B20" s="20">
        <f t="shared" si="1"/>
        <v>12</v>
      </c>
      <c r="C20" s="17" t="s">
        <v>221</v>
      </c>
      <c r="D20" s="27" t="s">
        <v>222</v>
      </c>
      <c r="E20" s="27"/>
      <c r="F20" s="27"/>
      <c r="G20" s="27"/>
      <c r="H20" s="27"/>
      <c r="I20" s="27"/>
      <c r="J20" s="4">
        <v>76</v>
      </c>
      <c r="K20" s="4">
        <v>73</v>
      </c>
      <c r="L20" s="4">
        <v>85</v>
      </c>
      <c r="M20" s="21">
        <v>0</v>
      </c>
      <c r="N20" s="4">
        <v>85</v>
      </c>
      <c r="O20" s="4">
        <v>85</v>
      </c>
      <c r="P20" s="4"/>
      <c r="Q20" s="10">
        <f t="shared" si="0"/>
        <v>57.714285714285715</v>
      </c>
    </row>
    <row r="21" spans="2:17" ht="15.75" thickBot="1" x14ac:dyDescent="0.3">
      <c r="B21" s="20">
        <f t="shared" si="1"/>
        <v>13</v>
      </c>
      <c r="C21" s="17" t="s">
        <v>223</v>
      </c>
      <c r="D21" s="27" t="s">
        <v>224</v>
      </c>
      <c r="E21" s="27"/>
      <c r="F21" s="27"/>
      <c r="G21" s="27"/>
      <c r="H21" s="27"/>
      <c r="I21" s="27"/>
      <c r="J21" s="4">
        <v>81</v>
      </c>
      <c r="K21" s="4">
        <v>85</v>
      </c>
      <c r="L21" s="4">
        <v>85</v>
      </c>
      <c r="M21" s="4">
        <v>85</v>
      </c>
      <c r="N21" s="4">
        <v>85</v>
      </c>
      <c r="O21" s="4">
        <v>85</v>
      </c>
      <c r="P21" s="4"/>
      <c r="Q21" s="10">
        <f t="shared" si="0"/>
        <v>72.285714285714292</v>
      </c>
    </row>
    <row r="22" spans="2:17" ht="15.75" thickBot="1" x14ac:dyDescent="0.3">
      <c r="B22" s="20">
        <f t="shared" si="1"/>
        <v>14</v>
      </c>
      <c r="C22" s="18" t="s">
        <v>225</v>
      </c>
      <c r="D22" s="27" t="s">
        <v>226</v>
      </c>
      <c r="E22" s="27"/>
      <c r="F22" s="27"/>
      <c r="G22" s="27"/>
      <c r="H22" s="27"/>
      <c r="I22" s="27"/>
      <c r="J22" s="4">
        <v>81</v>
      </c>
      <c r="K22" s="4">
        <v>73</v>
      </c>
      <c r="L22" s="4">
        <v>71</v>
      </c>
      <c r="M22" s="4">
        <v>85</v>
      </c>
      <c r="N22" s="4">
        <v>85</v>
      </c>
      <c r="O22" s="21">
        <v>0</v>
      </c>
      <c r="P22" s="4"/>
      <c r="Q22" s="10">
        <f t="shared" si="0"/>
        <v>56.428571428571431</v>
      </c>
    </row>
    <row r="23" spans="2:17" ht="15.75" thickBot="1" x14ac:dyDescent="0.3">
      <c r="B23" s="20">
        <f t="shared" si="1"/>
        <v>15</v>
      </c>
      <c r="C23" s="17" t="s">
        <v>227</v>
      </c>
      <c r="D23" s="27" t="s">
        <v>228</v>
      </c>
      <c r="E23" s="27"/>
      <c r="F23" s="27"/>
      <c r="G23" s="27"/>
      <c r="H23" s="27"/>
      <c r="I23" s="27"/>
      <c r="J23" s="4">
        <v>81</v>
      </c>
      <c r="K23" s="4">
        <v>85</v>
      </c>
      <c r="L23" s="4">
        <v>85</v>
      </c>
      <c r="M23" s="4">
        <v>85</v>
      </c>
      <c r="N23" s="4">
        <v>85</v>
      </c>
      <c r="O23" s="4">
        <v>85</v>
      </c>
      <c r="P23" s="4"/>
      <c r="Q23" s="10">
        <f t="shared" si="0"/>
        <v>72.285714285714292</v>
      </c>
    </row>
    <row r="24" spans="2:17" ht="15.75" thickBot="1" x14ac:dyDescent="0.3">
      <c r="B24" s="20">
        <f t="shared" si="1"/>
        <v>16</v>
      </c>
      <c r="C24" s="17" t="s">
        <v>229</v>
      </c>
      <c r="D24" s="27" t="s">
        <v>230</v>
      </c>
      <c r="E24" s="27"/>
      <c r="F24" s="27"/>
      <c r="G24" s="27"/>
      <c r="H24" s="27"/>
      <c r="I24" s="27"/>
      <c r="J24" s="4">
        <v>70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4"/>
      <c r="Q24" s="10">
        <f t="shared" si="0"/>
        <v>10</v>
      </c>
    </row>
    <row r="25" spans="2:17" ht="15.75" thickBot="1" x14ac:dyDescent="0.3">
      <c r="B25" s="20">
        <f t="shared" si="1"/>
        <v>17</v>
      </c>
      <c r="C25" s="17" t="s">
        <v>231</v>
      </c>
      <c r="D25" s="27" t="s">
        <v>232</v>
      </c>
      <c r="E25" s="27"/>
      <c r="F25" s="27"/>
      <c r="G25" s="27"/>
      <c r="H25" s="27"/>
      <c r="I25" s="27"/>
      <c r="J25" s="4">
        <v>85</v>
      </c>
      <c r="K25" s="4">
        <v>73</v>
      </c>
      <c r="L25" s="4">
        <v>85</v>
      </c>
      <c r="M25" s="4">
        <v>85</v>
      </c>
      <c r="N25" s="4">
        <v>85</v>
      </c>
      <c r="O25" s="4">
        <v>85</v>
      </c>
      <c r="P25" s="4"/>
      <c r="Q25" s="10">
        <f t="shared" si="0"/>
        <v>71.142857142857139</v>
      </c>
    </row>
    <row r="26" spans="2:17" ht="15.75" thickBot="1" x14ac:dyDescent="0.3">
      <c r="B26" s="20">
        <f t="shared" si="1"/>
        <v>18</v>
      </c>
      <c r="C26" s="17" t="s">
        <v>233</v>
      </c>
      <c r="D26" s="27" t="s">
        <v>234</v>
      </c>
      <c r="E26" s="27"/>
      <c r="F26" s="27"/>
      <c r="G26" s="27"/>
      <c r="H26" s="27"/>
      <c r="I26" s="27"/>
      <c r="J26" s="4">
        <v>85</v>
      </c>
      <c r="K26" s="4">
        <v>73</v>
      </c>
      <c r="L26" s="4">
        <v>85</v>
      </c>
      <c r="M26" s="4">
        <v>85</v>
      </c>
      <c r="N26" s="21">
        <v>0</v>
      </c>
      <c r="O26" s="4">
        <v>85</v>
      </c>
      <c r="P26" s="4"/>
      <c r="Q26" s="10">
        <f t="shared" si="0"/>
        <v>59</v>
      </c>
    </row>
    <row r="27" spans="2:17" ht="15.75" thickBot="1" x14ac:dyDescent="0.3">
      <c r="B27" s="20">
        <f t="shared" si="1"/>
        <v>19</v>
      </c>
      <c r="C27" s="17" t="s">
        <v>235</v>
      </c>
      <c r="D27" s="27" t="s">
        <v>236</v>
      </c>
      <c r="E27" s="27"/>
      <c r="F27" s="27"/>
      <c r="G27" s="27"/>
      <c r="H27" s="27"/>
      <c r="I27" s="27"/>
      <c r="J27" s="4">
        <v>70</v>
      </c>
      <c r="K27" s="21">
        <v>0</v>
      </c>
      <c r="L27" s="4">
        <v>71</v>
      </c>
      <c r="M27" s="4">
        <v>85</v>
      </c>
      <c r="N27" s="21">
        <v>0</v>
      </c>
      <c r="O27" s="4">
        <v>85</v>
      </c>
      <c r="P27" s="4"/>
      <c r="Q27" s="10">
        <f t="shared" si="0"/>
        <v>44.428571428571431</v>
      </c>
    </row>
    <row r="28" spans="2:17" ht="15.75" thickBot="1" x14ac:dyDescent="0.3">
      <c r="B28" s="20">
        <f t="shared" si="1"/>
        <v>20</v>
      </c>
      <c r="C28" s="17" t="s">
        <v>237</v>
      </c>
      <c r="D28" s="27" t="s">
        <v>238</v>
      </c>
      <c r="E28" s="27"/>
      <c r="F28" s="27"/>
      <c r="G28" s="27"/>
      <c r="H28" s="27"/>
      <c r="I28" s="27"/>
      <c r="J28" s="4">
        <v>70</v>
      </c>
      <c r="K28" s="21">
        <v>0</v>
      </c>
      <c r="L28" s="21">
        <v>0</v>
      </c>
      <c r="M28" s="21">
        <v>0</v>
      </c>
      <c r="N28" s="21">
        <v>0</v>
      </c>
      <c r="O28" s="4">
        <v>85</v>
      </c>
      <c r="P28" s="4"/>
      <c r="Q28" s="10">
        <f t="shared" si="0"/>
        <v>22.142857142857142</v>
      </c>
    </row>
    <row r="29" spans="2:17" ht="15.75" thickBot="1" x14ac:dyDescent="0.3">
      <c r="B29" s="20">
        <f t="shared" si="1"/>
        <v>21</v>
      </c>
      <c r="C29" s="17" t="s">
        <v>239</v>
      </c>
      <c r="D29" s="27" t="s">
        <v>240</v>
      </c>
      <c r="E29" s="27"/>
      <c r="F29" s="27"/>
      <c r="G29" s="27"/>
      <c r="H29" s="27"/>
      <c r="I29" s="27"/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4"/>
      <c r="Q29" s="10">
        <f t="shared" si="0"/>
        <v>0</v>
      </c>
    </row>
    <row r="30" spans="2:17" ht="15.75" thickBot="1" x14ac:dyDescent="0.3">
      <c r="B30" s="20">
        <f t="shared" si="1"/>
        <v>22</v>
      </c>
      <c r="C30" s="17" t="s">
        <v>241</v>
      </c>
      <c r="D30" s="27" t="s">
        <v>242</v>
      </c>
      <c r="E30" s="27"/>
      <c r="F30" s="27"/>
      <c r="G30" s="27"/>
      <c r="H30" s="27"/>
      <c r="I30" s="27"/>
      <c r="J30" s="4">
        <v>85</v>
      </c>
      <c r="K30" s="4">
        <v>85</v>
      </c>
      <c r="L30" s="4">
        <v>85</v>
      </c>
      <c r="M30" s="4">
        <v>85</v>
      </c>
      <c r="N30" s="4">
        <v>85</v>
      </c>
      <c r="O30" s="4">
        <v>85</v>
      </c>
      <c r="P30" s="4"/>
      <c r="Q30" s="10">
        <f t="shared" si="0"/>
        <v>72.857142857142861</v>
      </c>
    </row>
    <row r="31" spans="2:17" ht="15.75" thickBot="1" x14ac:dyDescent="0.3">
      <c r="B31" s="20">
        <f t="shared" si="1"/>
        <v>23</v>
      </c>
      <c r="C31" s="18" t="s">
        <v>243</v>
      </c>
      <c r="D31" s="27" t="s">
        <v>244</v>
      </c>
      <c r="E31" s="27"/>
      <c r="F31" s="27"/>
      <c r="G31" s="27"/>
      <c r="H31" s="27"/>
      <c r="I31" s="27"/>
      <c r="J31" s="4">
        <v>85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4"/>
      <c r="Q31" s="10">
        <f t="shared" si="0"/>
        <v>12.142857142857142</v>
      </c>
    </row>
    <row r="32" spans="2:17" ht="15.75" thickBot="1" x14ac:dyDescent="0.3">
      <c r="B32" s="20">
        <f t="shared" si="1"/>
        <v>24</v>
      </c>
      <c r="C32" s="17" t="s">
        <v>245</v>
      </c>
      <c r="D32" s="27" t="s">
        <v>246</v>
      </c>
      <c r="E32" s="27"/>
      <c r="F32" s="27"/>
      <c r="G32" s="27"/>
      <c r="H32" s="27"/>
      <c r="I32" s="27"/>
      <c r="J32" s="4">
        <v>70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4"/>
      <c r="Q32" s="10">
        <f t="shared" si="0"/>
        <v>10</v>
      </c>
    </row>
    <row r="33" spans="2:17" ht="15.75" thickBot="1" x14ac:dyDescent="0.3">
      <c r="B33" s="20">
        <f t="shared" si="1"/>
        <v>25</v>
      </c>
      <c r="C33" s="17" t="s">
        <v>247</v>
      </c>
      <c r="D33" s="27" t="s">
        <v>248</v>
      </c>
      <c r="E33" s="27"/>
      <c r="F33" s="27"/>
      <c r="G33" s="27"/>
      <c r="H33" s="27"/>
      <c r="I33" s="27"/>
      <c r="J33" s="4">
        <v>81</v>
      </c>
      <c r="K33" s="4">
        <v>73</v>
      </c>
      <c r="L33" s="4">
        <v>71</v>
      </c>
      <c r="M33" s="4">
        <v>85</v>
      </c>
      <c r="N33" s="4">
        <v>85</v>
      </c>
      <c r="O33" s="4">
        <v>85</v>
      </c>
      <c r="P33" s="4"/>
      <c r="Q33" s="10">
        <f t="shared" si="0"/>
        <v>68.571428571428569</v>
      </c>
    </row>
    <row r="34" spans="2:17" ht="15.75" thickBot="1" x14ac:dyDescent="0.3">
      <c r="B34" s="20">
        <f t="shared" si="1"/>
        <v>26</v>
      </c>
      <c r="C34" s="17" t="s">
        <v>249</v>
      </c>
      <c r="D34" s="27" t="s">
        <v>250</v>
      </c>
      <c r="E34" s="27"/>
      <c r="F34" s="27"/>
      <c r="G34" s="27"/>
      <c r="H34" s="27"/>
      <c r="I34" s="27"/>
      <c r="J34" s="4">
        <v>85</v>
      </c>
      <c r="K34" s="4">
        <v>90</v>
      </c>
      <c r="L34" s="4">
        <v>85</v>
      </c>
      <c r="M34" s="4">
        <v>85</v>
      </c>
      <c r="N34" s="4">
        <v>85</v>
      </c>
      <c r="O34" s="4">
        <v>85</v>
      </c>
      <c r="P34" s="4"/>
      <c r="Q34" s="10">
        <f t="shared" si="0"/>
        <v>73.571428571428569</v>
      </c>
    </row>
    <row r="35" spans="2:17" ht="15.75" thickBot="1" x14ac:dyDescent="0.3">
      <c r="B35" s="20">
        <f t="shared" si="1"/>
        <v>27</v>
      </c>
      <c r="C35" s="17" t="s">
        <v>251</v>
      </c>
      <c r="D35" s="27" t="s">
        <v>252</v>
      </c>
      <c r="E35" s="27"/>
      <c r="F35" s="27"/>
      <c r="G35" s="27"/>
      <c r="H35" s="27"/>
      <c r="I35" s="27"/>
      <c r="J35" s="4">
        <v>85</v>
      </c>
      <c r="K35" s="4">
        <v>73</v>
      </c>
      <c r="L35" s="4">
        <v>85</v>
      </c>
      <c r="M35" s="4">
        <v>85</v>
      </c>
      <c r="N35" s="4">
        <v>85</v>
      </c>
      <c r="O35" s="21">
        <v>0</v>
      </c>
      <c r="P35" s="4"/>
      <c r="Q35" s="10">
        <f t="shared" si="0"/>
        <v>59</v>
      </c>
    </row>
    <row r="36" spans="2:17" ht="15.75" thickBot="1" x14ac:dyDescent="0.3">
      <c r="B36" s="20">
        <f t="shared" si="1"/>
        <v>28</v>
      </c>
      <c r="C36" s="17" t="s">
        <v>253</v>
      </c>
      <c r="D36" s="27" t="s">
        <v>254</v>
      </c>
      <c r="E36" s="27"/>
      <c r="F36" s="27"/>
      <c r="G36" s="27"/>
      <c r="H36" s="27"/>
      <c r="I36" s="27"/>
      <c r="J36" s="4">
        <v>81</v>
      </c>
      <c r="K36" s="21">
        <v>0</v>
      </c>
      <c r="L36" s="21">
        <v>0</v>
      </c>
      <c r="M36" s="21">
        <v>0</v>
      </c>
      <c r="N36" s="21">
        <v>0</v>
      </c>
      <c r="O36" s="4">
        <v>85</v>
      </c>
      <c r="P36" s="4"/>
      <c r="Q36" s="10">
        <f t="shared" si="0"/>
        <v>23.714285714285715</v>
      </c>
    </row>
    <row r="37" spans="2:17" ht="15.75" thickBot="1" x14ac:dyDescent="0.3">
      <c r="B37" s="20">
        <f t="shared" si="1"/>
        <v>29</v>
      </c>
      <c r="C37" s="17" t="s">
        <v>255</v>
      </c>
      <c r="D37" s="27" t="s">
        <v>256</v>
      </c>
      <c r="E37" s="27"/>
      <c r="F37" s="27"/>
      <c r="G37" s="27"/>
      <c r="H37" s="27"/>
      <c r="I37" s="27"/>
      <c r="J37" s="4">
        <v>83</v>
      </c>
      <c r="K37" s="4">
        <v>85</v>
      </c>
      <c r="L37" s="4">
        <v>85</v>
      </c>
      <c r="M37" s="4">
        <v>85</v>
      </c>
      <c r="N37" s="4">
        <v>85</v>
      </c>
      <c r="O37" s="4">
        <v>85</v>
      </c>
      <c r="P37" s="4"/>
      <c r="Q37" s="10">
        <f t="shared" si="0"/>
        <v>72.571428571428569</v>
      </c>
    </row>
    <row r="38" spans="2:17" ht="15.75" thickBot="1" x14ac:dyDescent="0.3">
      <c r="B38" s="20">
        <f t="shared" si="1"/>
        <v>30</v>
      </c>
      <c r="C38" s="17" t="s">
        <v>257</v>
      </c>
      <c r="D38" s="27" t="s">
        <v>258</v>
      </c>
      <c r="E38" s="27"/>
      <c r="F38" s="27"/>
      <c r="G38" s="27"/>
      <c r="H38" s="27"/>
      <c r="I38" s="27"/>
      <c r="J38" s="4">
        <v>70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4"/>
      <c r="Q38" s="10">
        <f t="shared" si="0"/>
        <v>10</v>
      </c>
    </row>
    <row r="39" spans="2:17" ht="15.75" thickBot="1" x14ac:dyDescent="0.3">
      <c r="B39" s="20">
        <f t="shared" si="1"/>
        <v>31</v>
      </c>
      <c r="C39" s="17" t="s">
        <v>259</v>
      </c>
      <c r="D39" s="27" t="s">
        <v>260</v>
      </c>
      <c r="E39" s="27"/>
      <c r="F39" s="27"/>
      <c r="G39" s="27"/>
      <c r="H39" s="27"/>
      <c r="I39" s="27"/>
      <c r="J39" s="4">
        <v>81</v>
      </c>
      <c r="K39" s="4">
        <v>85</v>
      </c>
      <c r="L39" s="4">
        <v>85</v>
      </c>
      <c r="M39" s="4">
        <v>85</v>
      </c>
      <c r="N39" s="4">
        <v>85</v>
      </c>
      <c r="O39" s="4">
        <v>85</v>
      </c>
      <c r="P39" s="4"/>
      <c r="Q39" s="10">
        <f t="shared" si="0"/>
        <v>72.285714285714292</v>
      </c>
    </row>
    <row r="40" spans="2:17" ht="15.75" thickBot="1" x14ac:dyDescent="0.3">
      <c r="B40" s="20">
        <f t="shared" si="1"/>
        <v>32</v>
      </c>
      <c r="C40" s="18" t="s">
        <v>261</v>
      </c>
      <c r="D40" s="27" t="s">
        <v>262</v>
      </c>
      <c r="E40" s="27"/>
      <c r="F40" s="27"/>
      <c r="G40" s="27"/>
      <c r="H40" s="27"/>
      <c r="I40" s="27"/>
      <c r="J40" s="4">
        <v>81</v>
      </c>
      <c r="K40" s="4">
        <v>85</v>
      </c>
      <c r="L40" s="21">
        <v>0</v>
      </c>
      <c r="M40" s="21">
        <v>0</v>
      </c>
      <c r="N40" s="21">
        <v>0</v>
      </c>
      <c r="O40" s="21">
        <v>0</v>
      </c>
      <c r="P40" s="4"/>
      <c r="Q40" s="10">
        <f t="shared" si="0"/>
        <v>23.714285714285715</v>
      </c>
    </row>
    <row r="41" spans="2:17" ht="15.75" thickBot="1" x14ac:dyDescent="0.3">
      <c r="B41" s="20">
        <f t="shared" si="1"/>
        <v>33</v>
      </c>
      <c r="C41" s="17" t="s">
        <v>263</v>
      </c>
      <c r="D41" s="27" t="s">
        <v>264</v>
      </c>
      <c r="E41" s="27"/>
      <c r="F41" s="27"/>
      <c r="G41" s="27"/>
      <c r="H41" s="27"/>
      <c r="I41" s="27"/>
      <c r="J41" s="4">
        <v>85</v>
      </c>
      <c r="K41" s="21">
        <v>0</v>
      </c>
      <c r="L41" s="21">
        <v>0</v>
      </c>
      <c r="M41" s="21">
        <v>0</v>
      </c>
      <c r="N41" s="21">
        <v>0</v>
      </c>
      <c r="O41" s="4">
        <v>85</v>
      </c>
      <c r="P41" s="4"/>
      <c r="Q41" s="10">
        <f>SUM(J41:P41)/7</f>
        <v>24.285714285714285</v>
      </c>
    </row>
    <row r="42" spans="2:17" x14ac:dyDescent="0.25">
      <c r="B42" s="20">
        <f t="shared" si="1"/>
        <v>34</v>
      </c>
      <c r="C42" s="16" t="s">
        <v>265</v>
      </c>
      <c r="D42" s="27" t="s">
        <v>266</v>
      </c>
      <c r="E42" s="27"/>
      <c r="F42" s="27"/>
      <c r="G42" s="27"/>
      <c r="H42" s="27"/>
      <c r="I42" s="27"/>
      <c r="J42" s="4">
        <v>85</v>
      </c>
      <c r="K42" s="4">
        <v>90</v>
      </c>
      <c r="L42" s="4">
        <v>85</v>
      </c>
      <c r="M42" s="4">
        <v>85</v>
      </c>
      <c r="N42" s="4">
        <v>85</v>
      </c>
      <c r="O42" s="4">
        <v>85</v>
      </c>
      <c r="P42" s="4"/>
      <c r="Q42" s="10">
        <f t="shared" si="0"/>
        <v>73.571428571428569</v>
      </c>
    </row>
    <row r="43" spans="2:17" ht="15.75" thickBot="1" x14ac:dyDescent="0.3">
      <c r="B43" s="20">
        <f t="shared" si="1"/>
        <v>35</v>
      </c>
      <c r="C43" s="17" t="s">
        <v>267</v>
      </c>
      <c r="D43" s="27" t="s">
        <v>268</v>
      </c>
      <c r="E43" s="27"/>
      <c r="F43" s="27"/>
      <c r="G43" s="27"/>
      <c r="H43" s="27"/>
      <c r="I43" s="27"/>
      <c r="J43" s="4">
        <v>70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4"/>
      <c r="Q43" s="10">
        <f t="shared" si="0"/>
        <v>10</v>
      </c>
    </row>
    <row r="44" spans="2:17" ht="15.75" thickBot="1" x14ac:dyDescent="0.3">
      <c r="B44" s="20">
        <f t="shared" si="1"/>
        <v>36</v>
      </c>
      <c r="C44" s="17" t="s">
        <v>269</v>
      </c>
      <c r="D44" s="27" t="s">
        <v>270</v>
      </c>
      <c r="E44" s="27"/>
      <c r="F44" s="27"/>
      <c r="G44" s="27"/>
      <c r="H44" s="27"/>
      <c r="I44" s="27"/>
      <c r="J44" s="4">
        <v>85</v>
      </c>
      <c r="K44" s="4">
        <v>73</v>
      </c>
      <c r="L44" s="4">
        <v>85</v>
      </c>
      <c r="M44" s="4">
        <v>85</v>
      </c>
      <c r="N44" s="21">
        <v>0</v>
      </c>
      <c r="O44" s="21">
        <v>0</v>
      </c>
      <c r="P44" s="4"/>
      <c r="Q44" s="10">
        <f t="shared" si="0"/>
        <v>46.857142857142854</v>
      </c>
    </row>
    <row r="45" spans="2:17" ht="15.75" thickBot="1" x14ac:dyDescent="0.3">
      <c r="B45" s="20">
        <f t="shared" si="1"/>
        <v>37</v>
      </c>
      <c r="C45" s="17" t="s">
        <v>271</v>
      </c>
      <c r="D45" s="27" t="s">
        <v>272</v>
      </c>
      <c r="E45" s="27"/>
      <c r="F45" s="27"/>
      <c r="G45" s="27"/>
      <c r="H45" s="27"/>
      <c r="I45" s="27"/>
      <c r="J45" s="4">
        <v>83</v>
      </c>
      <c r="K45" s="4">
        <v>85</v>
      </c>
      <c r="L45" s="4">
        <v>85</v>
      </c>
      <c r="M45" s="4">
        <v>85</v>
      </c>
      <c r="N45" s="4">
        <v>85</v>
      </c>
      <c r="O45" s="4">
        <v>85</v>
      </c>
      <c r="P45" s="4"/>
      <c r="Q45" s="10">
        <f t="shared" si="0"/>
        <v>72.571428571428569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>
        <f>AVERAGE(O9:O45)</f>
        <v>55.135135135135137</v>
      </c>
      <c r="P46" s="4"/>
      <c r="Q46" s="10">
        <f t="shared" si="0"/>
        <v>7.8764478764478767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35</v>
      </c>
      <c r="K54" s="11">
        <f t="shared" ref="K54:P54" si="3">COUNTIF(K9:K53,"&gt;=70")</f>
        <v>23</v>
      </c>
      <c r="L54" s="11">
        <f t="shared" si="3"/>
        <v>23</v>
      </c>
      <c r="M54" s="11">
        <f t="shared" si="3"/>
        <v>22</v>
      </c>
      <c r="N54" s="11">
        <f t="shared" si="3"/>
        <v>19</v>
      </c>
      <c r="O54" s="11">
        <f t="shared" si="3"/>
        <v>24</v>
      </c>
      <c r="P54" s="11">
        <f t="shared" si="3"/>
        <v>0</v>
      </c>
      <c r="Q54" s="15">
        <f t="shared" ref="Q54" si="4">COUNTIF(Q9:Q48,"&gt;=70")</f>
        <v>14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2</v>
      </c>
      <c r="K55" s="12">
        <f t="shared" ref="K55:Q55" si="5">COUNTIF(K9:K53,"&lt;70")</f>
        <v>14</v>
      </c>
      <c r="L55" s="12">
        <f t="shared" si="5"/>
        <v>14</v>
      </c>
      <c r="M55" s="12">
        <f t="shared" si="5"/>
        <v>15</v>
      </c>
      <c r="N55" s="12">
        <f t="shared" si="5"/>
        <v>18</v>
      </c>
      <c r="O55" s="12">
        <f t="shared" si="5"/>
        <v>14</v>
      </c>
      <c r="P55" s="12">
        <f t="shared" si="5"/>
        <v>0</v>
      </c>
      <c r="Q55" s="12">
        <f t="shared" si="5"/>
        <v>31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37</v>
      </c>
      <c r="K56" s="12">
        <f t="shared" ref="K56:Q56" si="6">COUNT(K9:K53)</f>
        <v>37</v>
      </c>
      <c r="L56" s="12">
        <f t="shared" si="6"/>
        <v>37</v>
      </c>
      <c r="M56" s="12">
        <f t="shared" si="6"/>
        <v>37</v>
      </c>
      <c r="N56" s="12">
        <f t="shared" si="6"/>
        <v>37</v>
      </c>
      <c r="O56" s="12">
        <f t="shared" si="6"/>
        <v>38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0.94594594594594594</v>
      </c>
      <c r="K57" s="14">
        <f t="shared" ref="K57:Q57" si="7">K54/K56</f>
        <v>0.6216216216216216</v>
      </c>
      <c r="L57" s="14">
        <f t="shared" si="7"/>
        <v>0.6216216216216216</v>
      </c>
      <c r="M57" s="14">
        <f t="shared" si="7"/>
        <v>0.59459459459459463</v>
      </c>
      <c r="N57" s="14">
        <f t="shared" si="7"/>
        <v>0.51351351351351349</v>
      </c>
      <c r="O57" s="14">
        <f t="shared" si="7"/>
        <v>0.63157894736842102</v>
      </c>
      <c r="P57" s="14" t="e">
        <f t="shared" si="7"/>
        <v>#DIV/0!</v>
      </c>
      <c r="Q57" s="14">
        <f t="shared" si="7"/>
        <v>0.31111111111111112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5.4054054054054057E-2</v>
      </c>
      <c r="K58" s="13">
        <f t="shared" ref="K58:Q58" si="8">K55/K56</f>
        <v>0.3783783783783784</v>
      </c>
      <c r="L58" s="14">
        <f t="shared" si="8"/>
        <v>0.3783783783783784</v>
      </c>
      <c r="M58" s="14">
        <f t="shared" si="8"/>
        <v>0.40540540540540543</v>
      </c>
      <c r="N58" s="14">
        <f t="shared" si="8"/>
        <v>0.48648648648648651</v>
      </c>
      <c r="O58" s="14">
        <f t="shared" si="8"/>
        <v>0.36842105263157893</v>
      </c>
      <c r="P58" s="14" t="e">
        <f t="shared" si="8"/>
        <v>#DIV/0!</v>
      </c>
      <c r="Q58" s="14">
        <f t="shared" si="8"/>
        <v>0.68888888888888888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C4" sqref="C4:P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29" t="s">
        <v>27</v>
      </c>
      <c r="K4" s="29"/>
      <c r="M4" t="s">
        <v>2</v>
      </c>
      <c r="N4" s="30">
        <v>45007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2" t="s">
        <v>22</v>
      </c>
      <c r="J6" s="22"/>
      <c r="K6" s="33" t="s">
        <v>25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/>
      <c r="D9" s="27"/>
      <c r="E9" s="27"/>
      <c r="F9" s="27"/>
      <c r="G9" s="27"/>
      <c r="H9" s="27"/>
      <c r="I9" s="27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f>B9+1</f>
        <v>2</v>
      </c>
      <c r="C10" s="17"/>
      <c r="D10" s="27"/>
      <c r="E10" s="27"/>
      <c r="F10" s="27"/>
      <c r="G10" s="27"/>
      <c r="H10" s="27"/>
      <c r="I10" s="27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thickBot="1" x14ac:dyDescent="0.3">
      <c r="B11" s="6">
        <f t="shared" ref="B11:B53" si="1">B10+1</f>
        <v>3</v>
      </c>
      <c r="C11" s="17"/>
      <c r="D11" s="27"/>
      <c r="E11" s="27"/>
      <c r="F11" s="27"/>
      <c r="G11" s="27"/>
      <c r="H11" s="27"/>
      <c r="I11" s="27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" customHeight="1" thickBot="1" x14ac:dyDescent="0.3">
      <c r="B12" s="6">
        <f t="shared" si="1"/>
        <v>4</v>
      </c>
      <c r="C12" s="17"/>
      <c r="D12" s="27"/>
      <c r="E12" s="27"/>
      <c r="F12" s="27"/>
      <c r="G12" s="27"/>
      <c r="H12" s="27"/>
      <c r="I12" s="27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thickBot="1" x14ac:dyDescent="0.3">
      <c r="B13" s="6">
        <f t="shared" si="1"/>
        <v>5</v>
      </c>
      <c r="C13" s="17"/>
      <c r="D13" s="27"/>
      <c r="E13" s="27"/>
      <c r="F13" s="27"/>
      <c r="G13" s="27"/>
      <c r="H13" s="27"/>
      <c r="I13" s="27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" customHeight="1" thickBot="1" x14ac:dyDescent="0.3">
      <c r="B14" s="6">
        <f t="shared" si="1"/>
        <v>6</v>
      </c>
      <c r="C14" s="17"/>
      <c r="D14" s="27"/>
      <c r="E14" s="27"/>
      <c r="F14" s="27"/>
      <c r="G14" s="27"/>
      <c r="H14" s="27"/>
      <c r="I14" s="27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thickBot="1" x14ac:dyDescent="0.3">
      <c r="B15" s="6">
        <f t="shared" si="1"/>
        <v>7</v>
      </c>
      <c r="C15" s="17"/>
      <c r="D15" s="27"/>
      <c r="E15" s="27"/>
      <c r="F15" s="27"/>
      <c r="G15" s="27"/>
      <c r="H15" s="27"/>
      <c r="I15" s="27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thickBot="1" x14ac:dyDescent="0.3">
      <c r="B16" s="6">
        <f t="shared" si="1"/>
        <v>8</v>
      </c>
      <c r="C16" s="17"/>
      <c r="D16" s="27"/>
      <c r="E16" s="27"/>
      <c r="F16" s="27"/>
      <c r="G16" s="27"/>
      <c r="H16" s="27"/>
      <c r="I16" s="27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thickBot="1" x14ac:dyDescent="0.3">
      <c r="B17" s="6">
        <f t="shared" si="1"/>
        <v>9</v>
      </c>
      <c r="C17" s="17"/>
      <c r="D17" s="27"/>
      <c r="E17" s="27"/>
      <c r="F17" s="27"/>
      <c r="G17" s="27"/>
      <c r="H17" s="27"/>
      <c r="I17" s="27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thickBot="1" x14ac:dyDescent="0.3">
      <c r="B18" s="6">
        <f t="shared" si="1"/>
        <v>10</v>
      </c>
      <c r="C18" s="17"/>
      <c r="D18" s="27"/>
      <c r="E18" s="27"/>
      <c r="F18" s="27"/>
      <c r="G18" s="27"/>
      <c r="H18" s="27"/>
      <c r="I18" s="27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thickBot="1" x14ac:dyDescent="0.3">
      <c r="B19" s="6">
        <f t="shared" si="1"/>
        <v>11</v>
      </c>
      <c r="C19" s="17"/>
      <c r="D19" s="27"/>
      <c r="E19" s="27"/>
      <c r="F19" s="27"/>
      <c r="G19" s="27"/>
      <c r="H19" s="27"/>
      <c r="I19" s="27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thickBot="1" x14ac:dyDescent="0.3">
      <c r="B20" s="6">
        <f t="shared" si="1"/>
        <v>12</v>
      </c>
      <c r="C20" s="17"/>
      <c r="D20" s="27"/>
      <c r="E20" s="27"/>
      <c r="F20" s="27"/>
      <c r="G20" s="27"/>
      <c r="H20" s="27"/>
      <c r="I20" s="27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f t="shared" si="1"/>
        <v>13</v>
      </c>
      <c r="C21" s="17"/>
      <c r="D21" s="27"/>
      <c r="E21" s="27"/>
      <c r="F21" s="27"/>
      <c r="G21" s="27"/>
      <c r="H21" s="27"/>
      <c r="I21" s="27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>
        <f t="shared" si="1"/>
        <v>14</v>
      </c>
      <c r="D22" s="27"/>
      <c r="E22" s="27"/>
      <c r="F22" s="27"/>
      <c r="G22" s="27"/>
      <c r="H22" s="27"/>
      <c r="I22" s="27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>
        <f t="shared" si="1"/>
        <v>15</v>
      </c>
      <c r="C23" s="18"/>
      <c r="D23" s="27"/>
      <c r="E23" s="27"/>
      <c r="F23" s="27"/>
      <c r="G23" s="27"/>
      <c r="H23" s="27"/>
      <c r="I23" s="27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>
        <f t="shared" si="1"/>
        <v>16</v>
      </c>
      <c r="C24" s="17"/>
      <c r="D24" s="27"/>
      <c r="E24" s="27"/>
      <c r="F24" s="27"/>
      <c r="G24" s="27"/>
      <c r="H24" s="27"/>
      <c r="I24" s="27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>
        <f t="shared" si="1"/>
        <v>17</v>
      </c>
      <c r="C25" s="17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>
        <f t="shared" si="1"/>
        <v>18</v>
      </c>
      <c r="C26" s="17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>
        <f t="shared" si="1"/>
        <v>20</v>
      </c>
      <c r="C28" s="17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>
        <f t="shared" si="1"/>
        <v>21</v>
      </c>
      <c r="C29" s="17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>
        <f t="shared" si="1"/>
        <v>22</v>
      </c>
      <c r="C30" s="17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>
        <f t="shared" si="1"/>
        <v>23</v>
      </c>
      <c r="C31" s="17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>
        <f t="shared" si="1"/>
        <v>24</v>
      </c>
      <c r="C32" s="17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>
        <f t="shared" si="1"/>
        <v>25</v>
      </c>
      <c r="C33" s="17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>
        <f t="shared" si="1"/>
        <v>26</v>
      </c>
      <c r="C34" s="18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>
        <f t="shared" si="1"/>
        <v>27</v>
      </c>
      <c r="C35" s="17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>
        <f t="shared" si="1"/>
        <v>28</v>
      </c>
      <c r="C36" s="17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>
        <f t="shared" si="1"/>
        <v>29</v>
      </c>
      <c r="C37" s="17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>
        <f t="shared" si="1"/>
        <v>30</v>
      </c>
      <c r="C38" s="17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>
        <f t="shared" si="1"/>
        <v>31</v>
      </c>
      <c r="C39" s="17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>
        <f t="shared" si="1"/>
        <v>32</v>
      </c>
      <c r="C40" s="18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>
        <f t="shared" si="1"/>
        <v>33</v>
      </c>
      <c r="C41" s="17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1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>
        <f t="shared" si="1"/>
        <v>35</v>
      </c>
      <c r="C43" s="17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>
        <f t="shared" si="1"/>
        <v>36</v>
      </c>
      <c r="C44" s="17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>
        <f t="shared" si="1"/>
        <v>37</v>
      </c>
      <c r="C45" s="1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16</v>
      </c>
      <c r="I57" s="37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2023-06-22T03:52:35Z</dcterms:modified>
</cp:coreProperties>
</file>