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D:\Semestre Febrero julio 2023\Reportes Parcial\"/>
    </mc:Choice>
  </mc:AlternateContent>
  <xr:revisionPtr revIDLastSave="0" documentId="13_ncr:1_{03137F26-3F99-470A-8B8E-EF1EE9F10586}" xr6:coauthVersionLast="47" xr6:coauthVersionMax="47" xr10:uidLastSave="{00000000-0000-0000-0000-000000000000}"/>
  <bookViews>
    <workbookView xWindow="-110" yWindow="-110" windowWidth="19420" windowHeight="1042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'4'!$A$1:$N$38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24" l="1"/>
  <c r="I15" i="24"/>
  <c r="N14" i="10"/>
  <c r="N28" i="25" l="1"/>
  <c r="M28" i="25"/>
  <c r="K28" i="25"/>
  <c r="G28" i="25"/>
  <c r="F28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9" i="24"/>
  <c r="M29" i="24"/>
  <c r="K29" i="24"/>
  <c r="G29" i="24"/>
  <c r="F29" i="24"/>
  <c r="I17" i="24"/>
  <c r="E16" i="24"/>
  <c r="I16" i="24" s="1"/>
  <c r="D16" i="24"/>
  <c r="C16" i="24"/>
  <c r="A16" i="24"/>
  <c r="E14" i="24"/>
  <c r="I14" i="24" s="1"/>
  <c r="D14" i="24"/>
  <c r="C14" i="24"/>
  <c r="A14" i="24"/>
  <c r="B10" i="24"/>
  <c r="B38" i="24" s="1"/>
  <c r="L8" i="24"/>
  <c r="H8" i="24"/>
  <c r="E8" i="24"/>
  <c r="N28" i="23"/>
  <c r="M28" i="23"/>
  <c r="K28" i="23"/>
  <c r="G28" i="23"/>
  <c r="F28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H15" i="22"/>
  <c r="I14" i="22"/>
  <c r="J14" i="22" s="1"/>
  <c r="B37" i="10"/>
  <c r="N28" i="10"/>
  <c r="M28" i="10"/>
  <c r="K28" i="10"/>
  <c r="G28" i="10"/>
  <c r="F28" i="10"/>
  <c r="E28" i="10"/>
  <c r="L15" i="10"/>
  <c r="I15" i="10"/>
  <c r="L14" i="10"/>
  <c r="I14" i="10"/>
  <c r="I15" i="22" l="1"/>
  <c r="J15" i="22" s="1"/>
  <c r="L14" i="25"/>
  <c r="L15" i="25"/>
  <c r="H14" i="25"/>
  <c r="H15" i="25"/>
  <c r="E28" i="25"/>
  <c r="L14" i="24"/>
  <c r="L16" i="24"/>
  <c r="L17" i="24"/>
  <c r="E29" i="24"/>
  <c r="L14" i="23"/>
  <c r="L15" i="23"/>
  <c r="H14" i="23"/>
  <c r="H15" i="23"/>
  <c r="E28" i="23"/>
  <c r="L14" i="22"/>
  <c r="E28" i="22"/>
  <c r="I28" i="10"/>
  <c r="J28" i="10" s="1"/>
  <c r="H28" i="10"/>
  <c r="L28" i="10"/>
  <c r="I28" i="25" l="1"/>
  <c r="J28" i="25" s="1"/>
  <c r="L28" i="25"/>
  <c r="H28" i="25"/>
  <c r="I29" i="24"/>
  <c r="J29" i="24" s="1"/>
  <c r="L29" i="24"/>
  <c r="H29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<sst xmlns="http://schemas.openxmlformats.org/spreadsheetml/2006/main" count="182" uniqueCount="44">
  <si>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</si>
  <si>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</si>
  <si>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</si>
  <si>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</si>
  <si>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</si>
  <si>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</si>
  <si>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</si>
  <si>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</si>
  <si>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</si>
  <si>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</si>
  <si>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</si>
  <si>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</si>
  <si>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</si>
  <si>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</si>
  <si>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</si>
  <si>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</si>
  <si>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</si>
  <si>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</si>
  <si>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</si>
  <si>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</si>
  <si>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</si>
  <si>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</si>
  <si>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</si>
  <si>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</si>
  <si>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</si>
  <si>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</si>
  <si>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</si>
  <si>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</si>
  <si>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</si>
  <si>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</si>
  <si>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</si>
  <si>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</si>
  <si>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INOCENCIO GARCIA HUERTA</t>
  </si>
  <si>
    <t>IIND</t>
  </si>
  <si>
    <t>FEBRERO-JULIO 2023</t>
  </si>
  <si>
    <t>SISTEMAS DE CALIDAD</t>
  </si>
  <si>
    <t>801 A</t>
  </si>
  <si>
    <t>CONTROL ESTADISTICO DE LA CALIDAD</t>
  </si>
  <si>
    <t>501 A</t>
  </si>
  <si>
    <t>S/E</t>
  </si>
  <si>
    <t>II</t>
  </si>
  <si>
    <t>III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</si>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</sst>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351118</xdr:colOff>
      <xdr:row>33</xdr:row>
      <xdr:rowOff>15075</xdr:rowOff>
    </xdr:from>
    <xdr:to>
      <xdr:col>3</xdr:col>
      <xdr:colOff>874060</xdr:colOff>
      <xdr:row>33</xdr:row>
      <xdr:rowOff>761293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223B389-100D-F407-A9FD-48A43A9B2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69236" y="7336251"/>
          <a:ext cx="911412" cy="7462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254000</xdr:colOff>
      <xdr:row>32</xdr:row>
      <xdr:rowOff>149412</xdr:rowOff>
    </xdr:from>
    <xdr:to>
      <xdr:col>3</xdr:col>
      <xdr:colOff>840975</xdr:colOff>
      <xdr:row>33</xdr:row>
      <xdr:rowOff>783704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439A861-1EBF-3248-7582-3AE82A2B0C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72118" y="7328647"/>
          <a:ext cx="975445" cy="7986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9" zoomScale="85" zoomScaleNormal="85" zoomScaleSheetLayoutView="100" workbookViewId="0">
      <selection activeCell="E40" sqref="E4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3" t="s">
        <v>4</v>
      </c>
      <c r="C8" s="33"/>
      <c r="D8" s="14" t="s">
        <v>5</v>
      </c>
      <c r="E8" s="5">
        <v>2</v>
      </c>
      <c r="G8" s="4" t="s">
        <v>6</v>
      </c>
      <c r="H8" s="5">
        <v>2</v>
      </c>
      <c r="I8" s="32" t="s">
        <v>7</v>
      </c>
      <c r="J8" s="32"/>
      <c r="K8" s="32"/>
      <c r="L8" s="33" t="s">
        <v>34</v>
      </c>
      <c r="M8" s="33"/>
      <c r="N8" s="33"/>
    </row>
    <row r="10" spans="1:14" ht="13" x14ac:dyDescent="0.3">
      <c r="A10" s="4" t="s">
        <v>8</v>
      </c>
      <c r="B10" s="33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8" t="s">
        <v>35</v>
      </c>
      <c r="B14" s="9" t="s">
        <v>21</v>
      </c>
      <c r="C14" s="9" t="s">
        <v>36</v>
      </c>
      <c r="D14" s="9" t="s">
        <v>33</v>
      </c>
      <c r="E14" s="9">
        <v>20</v>
      </c>
      <c r="F14" s="9">
        <v>17</v>
      </c>
      <c r="G14" s="9"/>
      <c r="H14" s="10"/>
      <c r="I14" s="9">
        <f t="shared" ref="I14:I28" si="0">(E14-SUM(F14:G14))-K14</f>
        <v>3</v>
      </c>
      <c r="J14" s="10"/>
      <c r="K14" s="9"/>
      <c r="L14" s="10">
        <f t="shared" ref="L14:L28" si="1">K14/E14</f>
        <v>0</v>
      </c>
      <c r="M14" s="9">
        <v>76</v>
      </c>
      <c r="N14" s="15">
        <f>((14*1)/20)</f>
        <v>0.7</v>
      </c>
    </row>
    <row r="15" spans="1:14" s="11" customFormat="1" x14ac:dyDescent="0.25">
      <c r="A15" s="8" t="s">
        <v>37</v>
      </c>
      <c r="B15" s="9" t="s">
        <v>39</v>
      </c>
      <c r="C15" s="9" t="s">
        <v>38</v>
      </c>
      <c r="D15" s="9" t="s">
        <v>33</v>
      </c>
      <c r="E15" s="9">
        <v>9</v>
      </c>
      <c r="F15" s="9">
        <v>0</v>
      </c>
      <c r="G15" s="9"/>
      <c r="H15" s="10"/>
      <c r="I15" s="9">
        <f t="shared" si="0"/>
        <v>9</v>
      </c>
      <c r="J15" s="10"/>
      <c r="K15" s="9"/>
      <c r="L15" s="10">
        <f t="shared" si="1"/>
        <v>0</v>
      </c>
      <c r="M15" s="9"/>
      <c r="N15" s="15"/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29</v>
      </c>
      <c r="F28" s="17">
        <f>SUM(F14:F27)</f>
        <v>17</v>
      </c>
      <c r="G28" s="17">
        <f>SUM(G14:G27)</f>
        <v>0</v>
      </c>
      <c r="H28" s="18">
        <f>SUM(F28:G28)/E28</f>
        <v>0.58620689655172409</v>
      </c>
      <c r="I28" s="17">
        <f t="shared" si="0"/>
        <v>12</v>
      </c>
      <c r="J28" s="18">
        <f t="shared" ref="J28" si="2">I28/E28</f>
        <v>0.41379310344827586</v>
      </c>
      <c r="K28" s="17">
        <f>SUM(K14:K27)</f>
        <v>0</v>
      </c>
      <c r="L28" s="18">
        <f t="shared" si="1"/>
        <v>0</v>
      </c>
      <c r="M28" s="17">
        <f>AVERAGE(M14:M27)</f>
        <v>76</v>
      </c>
      <c r="N28" s="19">
        <f>AVERAGE(N14:N27)</f>
        <v>0.7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INOCENCIO GARCIA HUERTA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3" zoomScale="85" zoomScaleNormal="85" zoomScaleSheetLayoutView="100" workbookViewId="0">
      <selection activeCell="P23" sqref="P2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2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FEBRERO-JULIO 2023</v>
      </c>
      <c r="M8" s="33"/>
      <c r="N8" s="33"/>
    </row>
    <row r="10" spans="1:14" ht="13" x14ac:dyDescent="0.3">
      <c r="A10" s="4" t="s">
        <v>8</v>
      </c>
      <c r="B10" s="33" t="str">
        <f>'1'!B10</f>
        <v>INOCENCIO GARCIA HUERTA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SISTEMAS DE CALIDAD</v>
      </c>
      <c r="B14" s="9" t="s">
        <v>40</v>
      </c>
      <c r="C14" s="9" t="str">
        <f>'1'!C14</f>
        <v>801 A</v>
      </c>
      <c r="D14" s="9" t="str">
        <f>'1'!D14</f>
        <v>IIND</v>
      </c>
      <c r="E14" s="9">
        <f>'1'!E14</f>
        <v>20</v>
      </c>
      <c r="F14" s="9">
        <v>19</v>
      </c>
      <c r="G14" s="9"/>
      <c r="H14" s="10">
        <f t="shared" ref="H14:H15" si="0">F14/E14</f>
        <v>0.95</v>
      </c>
      <c r="I14" s="9">
        <f t="shared" ref="I14:I28" si="1">(E14-SUM(F14:G14))-K14</f>
        <v>1</v>
      </c>
      <c r="J14" s="10">
        <f t="shared" ref="J14:J28" si="2">I14/E14</f>
        <v>0.05</v>
      </c>
      <c r="K14" s="9"/>
      <c r="L14" s="10">
        <f t="shared" ref="L14:L28" si="3">K14/E14</f>
        <v>0</v>
      </c>
      <c r="M14" s="9">
        <v>82</v>
      </c>
      <c r="N14" s="15">
        <v>0.75</v>
      </c>
    </row>
    <row r="15" spans="1:14" s="11" customFormat="1" x14ac:dyDescent="0.25">
      <c r="A15" s="9" t="str">
        <f>'1'!A15</f>
        <v>CONTROL ESTADISTICO DE LA CALIDAD</v>
      </c>
      <c r="B15" s="9" t="s">
        <v>21</v>
      </c>
      <c r="C15" s="9" t="str">
        <f>'1'!C15</f>
        <v>501 A</v>
      </c>
      <c r="D15" s="9" t="str">
        <f>'1'!D15</f>
        <v>IIND</v>
      </c>
      <c r="E15" s="9">
        <f>'1'!E15</f>
        <v>9</v>
      </c>
      <c r="F15" s="9">
        <v>9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88</v>
      </c>
      <c r="N15" s="15">
        <v>0.56000000000000005</v>
      </c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29</v>
      </c>
      <c r="F28" s="17">
        <f>SUM(F14:F27)</f>
        <v>28</v>
      </c>
      <c r="G28" s="17">
        <f>SUM(G14:G27)</f>
        <v>0</v>
      </c>
      <c r="H28" s="18">
        <f>SUM(F28:G28)/E28</f>
        <v>0.96551724137931039</v>
      </c>
      <c r="I28" s="17">
        <f t="shared" si="1"/>
        <v>1</v>
      </c>
      <c r="J28" s="18">
        <f t="shared" si="2"/>
        <v>3.4482758620689655E-2</v>
      </c>
      <c r="K28" s="17">
        <f>SUM(K14:K27)</f>
        <v>0</v>
      </c>
      <c r="L28" s="18">
        <f t="shared" si="3"/>
        <v>0</v>
      </c>
      <c r="M28" s="17">
        <f>AVERAGE(M14:M27)</f>
        <v>85</v>
      </c>
      <c r="N28" s="19">
        <f>AVERAGE(N14:N27)</f>
        <v>0.65500000000000003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40"/>
      <c r="C34" s="40"/>
      <c r="D34" s="40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INOCENCIO GARCIA HUERTA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6" zoomScale="85" zoomScaleNormal="85" zoomScaleSheetLayoutView="100" workbookViewId="0">
      <selection activeCell="Q22" sqref="Q2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3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FEBRERO-JULIO 2023</v>
      </c>
      <c r="M8" s="33"/>
      <c r="N8" s="33"/>
    </row>
    <row r="10" spans="1:14" ht="13" x14ac:dyDescent="0.3">
      <c r="A10" s="4" t="s">
        <v>8</v>
      </c>
      <c r="B10" s="33" t="str">
        <f>'1'!B10</f>
        <v>INOCENCIO GARCIA HUERTA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SISTEMAS DE CALIDAD</v>
      </c>
      <c r="B14" s="9" t="s">
        <v>41</v>
      </c>
      <c r="C14" s="9" t="str">
        <f>'1'!C14</f>
        <v>801 A</v>
      </c>
      <c r="D14" s="9" t="str">
        <f>'1'!D14</f>
        <v>IIND</v>
      </c>
      <c r="E14" s="9">
        <f>'1'!E14</f>
        <v>20</v>
      </c>
      <c r="F14" s="9">
        <v>19</v>
      </c>
      <c r="G14" s="9"/>
      <c r="H14" s="10">
        <f t="shared" ref="H14:H15" si="0">F14/E14</f>
        <v>0.95</v>
      </c>
      <c r="I14" s="9">
        <f t="shared" ref="I14:I28" si="1">(E14-SUM(F14:G14))-K14</f>
        <v>1</v>
      </c>
      <c r="J14" s="10">
        <f t="shared" ref="J14:J28" si="2">I14/E14</f>
        <v>0.05</v>
      </c>
      <c r="K14" s="9"/>
      <c r="L14" s="10">
        <f t="shared" ref="L14:L28" si="3">K14/E14</f>
        <v>0</v>
      </c>
      <c r="M14" s="9">
        <v>84</v>
      </c>
      <c r="N14" s="15">
        <v>0.9</v>
      </c>
    </row>
    <row r="15" spans="1:14" s="11" customFormat="1" x14ac:dyDescent="0.25">
      <c r="A15" s="9" t="str">
        <f>'1'!A15</f>
        <v>CONTROL ESTADISTICO DE LA CALIDAD</v>
      </c>
      <c r="B15" s="9" t="s">
        <v>40</v>
      </c>
      <c r="C15" s="9" t="str">
        <f>'1'!C15</f>
        <v>501 A</v>
      </c>
      <c r="D15" s="9" t="str">
        <f>'1'!D15</f>
        <v>IIND</v>
      </c>
      <c r="E15" s="9">
        <f>'1'!E15</f>
        <v>9</v>
      </c>
      <c r="F15" s="9">
        <v>9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88</v>
      </c>
      <c r="N15" s="15">
        <v>0.45</v>
      </c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29</v>
      </c>
      <c r="F28" s="17">
        <f>SUM(F14:F27)</f>
        <v>28</v>
      </c>
      <c r="G28" s="17">
        <f>SUM(G14:G27)</f>
        <v>0</v>
      </c>
      <c r="H28" s="18">
        <f>SUM(F28:G28)/E28</f>
        <v>0.96551724137931039</v>
      </c>
      <c r="I28" s="17">
        <f t="shared" si="1"/>
        <v>1</v>
      </c>
      <c r="J28" s="18">
        <f t="shared" si="2"/>
        <v>3.4482758620689655E-2</v>
      </c>
      <c r="K28" s="17">
        <f>SUM(K14:K27)</f>
        <v>0</v>
      </c>
      <c r="L28" s="18">
        <f t="shared" si="3"/>
        <v>0</v>
      </c>
      <c r="M28" s="17">
        <f>AVERAGE(M14:M27)</f>
        <v>86</v>
      </c>
      <c r="N28" s="19">
        <f>AVERAGE(N14:N27)</f>
        <v>0.67500000000000004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40"/>
      <c r="C34" s="40"/>
      <c r="D34" s="40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INOCENCIO GARCIA HUERTA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8"/>
  <sheetViews>
    <sheetView topLeftCell="A7" zoomScale="85" zoomScaleNormal="85" zoomScaleSheetLayoutView="100" workbookViewId="0">
      <selection activeCell="N18" sqref="N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4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FEBRERO-JULIO 2023</v>
      </c>
      <c r="M8" s="33"/>
      <c r="N8" s="33"/>
    </row>
    <row r="10" spans="1:14" ht="13" x14ac:dyDescent="0.3">
      <c r="A10" s="4" t="s">
        <v>8</v>
      </c>
      <c r="B10" s="33" t="str">
        <f>'1'!B10</f>
        <v>INOCENCIO GARCIA HUERTA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SISTEMAS DE CALIDAD</v>
      </c>
      <c r="B14" s="9" t="s">
        <v>42</v>
      </c>
      <c r="C14" s="9" t="str">
        <f>'1'!C14</f>
        <v>801 A</v>
      </c>
      <c r="D14" s="9" t="str">
        <f>'1'!D14</f>
        <v>IIND</v>
      </c>
      <c r="E14" s="9">
        <f>'1'!E14</f>
        <v>20</v>
      </c>
      <c r="F14" s="9">
        <v>20</v>
      </c>
      <c r="G14" s="9"/>
      <c r="H14" s="10"/>
      <c r="I14" s="9">
        <f t="shared" ref="I14:I29" si="0">(E14-SUM(F14:G14))-K14</f>
        <v>0</v>
      </c>
      <c r="J14" s="10"/>
      <c r="K14" s="9"/>
      <c r="L14" s="10">
        <f t="shared" ref="L14:L29" si="1">K14/E14</f>
        <v>0</v>
      </c>
      <c r="M14" s="9">
        <v>89</v>
      </c>
      <c r="N14" s="15">
        <v>0.85</v>
      </c>
    </row>
    <row r="15" spans="1:14" s="11" customFormat="1" x14ac:dyDescent="0.25">
      <c r="A15" s="9" t="s">
        <v>35</v>
      </c>
      <c r="B15" s="9" t="s">
        <v>43</v>
      </c>
      <c r="C15" s="9" t="s">
        <v>36</v>
      </c>
      <c r="D15" s="9" t="s">
        <v>33</v>
      </c>
      <c r="E15" s="9">
        <v>20</v>
      </c>
      <c r="F15" s="9">
        <v>20</v>
      </c>
      <c r="G15" s="9"/>
      <c r="H15" s="10"/>
      <c r="I15" s="9">
        <f t="shared" si="0"/>
        <v>0</v>
      </c>
      <c r="J15" s="10"/>
      <c r="K15" s="9"/>
      <c r="L15" s="10">
        <f t="shared" si="1"/>
        <v>0</v>
      </c>
      <c r="M15" s="9">
        <v>91</v>
      </c>
      <c r="N15" s="15">
        <v>0.95</v>
      </c>
    </row>
    <row r="16" spans="1:14" s="11" customFormat="1" x14ac:dyDescent="0.25">
      <c r="A16" s="9" t="str">
        <f>'1'!A15</f>
        <v>CONTROL ESTADISTICO DE LA CALIDAD</v>
      </c>
      <c r="B16" s="9" t="s">
        <v>41</v>
      </c>
      <c r="C16" s="9" t="str">
        <f>'1'!C15</f>
        <v>501 A</v>
      </c>
      <c r="D16" s="9" t="str">
        <f>'1'!D15</f>
        <v>IIND</v>
      </c>
      <c r="E16" s="9">
        <f>'1'!E15</f>
        <v>9</v>
      </c>
      <c r="F16" s="9">
        <v>9</v>
      </c>
      <c r="G16" s="9"/>
      <c r="H16" s="10"/>
      <c r="I16" s="9">
        <f t="shared" si="0"/>
        <v>0</v>
      </c>
      <c r="J16" s="10"/>
      <c r="K16" s="9"/>
      <c r="L16" s="10">
        <f t="shared" si="1"/>
        <v>0</v>
      </c>
      <c r="M16" s="9">
        <v>90</v>
      </c>
      <c r="N16" s="15">
        <v>0.89</v>
      </c>
    </row>
    <row r="17" spans="1:14" s="11" customFormat="1" x14ac:dyDescent="0.25">
      <c r="A17" s="9" t="s">
        <v>37</v>
      </c>
      <c r="B17" s="9" t="s">
        <v>42</v>
      </c>
      <c r="C17" s="9" t="s">
        <v>38</v>
      </c>
      <c r="D17" s="9" t="s">
        <v>33</v>
      </c>
      <c r="E17" s="9">
        <v>9</v>
      </c>
      <c r="F17" s="9">
        <v>9</v>
      </c>
      <c r="G17" s="9"/>
      <c r="H17" s="10"/>
      <c r="I17" s="9">
        <f t="shared" si="0"/>
        <v>0</v>
      </c>
      <c r="J17" s="10"/>
      <c r="K17" s="9"/>
      <c r="L17" s="10">
        <f t="shared" si="1"/>
        <v>0</v>
      </c>
      <c r="M17" s="9">
        <v>89</v>
      </c>
      <c r="N17" s="15">
        <v>0.78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58</v>
      </c>
      <c r="F29" s="17">
        <f>SUM(F14:F28)</f>
        <v>58</v>
      </c>
      <c r="G29" s="17">
        <f>SUM(G14:G28)</f>
        <v>0</v>
      </c>
      <c r="H29" s="18">
        <f>SUM(F29:G29)/E29</f>
        <v>1</v>
      </c>
      <c r="I29" s="17">
        <f t="shared" si="0"/>
        <v>0</v>
      </c>
      <c r="J29" s="18">
        <f t="shared" ref="J29" si="2">I29/E29</f>
        <v>0</v>
      </c>
      <c r="K29" s="17">
        <f>SUM(K14:K28)</f>
        <v>0</v>
      </c>
      <c r="L29" s="18">
        <f t="shared" si="1"/>
        <v>0</v>
      </c>
      <c r="M29" s="17">
        <f>AVERAGE(M14:M28)</f>
        <v>89.75</v>
      </c>
      <c r="N29" s="19">
        <f>AVERAGE(N14:N28)</f>
        <v>0.86749999999999994</v>
      </c>
    </row>
    <row r="31" spans="1:14" ht="120" customHeight="1" x14ac:dyDescent="0.25">
      <c r="A31" s="29" t="s">
        <v>26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3" spans="1:10" x14ac:dyDescent="0.25">
      <c r="A33" s="12"/>
    </row>
    <row r="34" spans="1:10" ht="13" x14ac:dyDescent="0.3">
      <c r="B34" s="36" t="s">
        <v>27</v>
      </c>
      <c r="C34" s="36"/>
      <c r="D34" s="36"/>
      <c r="G34" s="21" t="s">
        <v>28</v>
      </c>
      <c r="H34" s="21"/>
      <c r="I34" s="21"/>
      <c r="J34" s="21"/>
    </row>
    <row r="35" spans="1:10" ht="62.25" customHeight="1" x14ac:dyDescent="0.25">
      <c r="B35" s="40"/>
      <c r="C35" s="40"/>
      <c r="D35" s="40"/>
      <c r="G35" s="33"/>
      <c r="H35" s="33"/>
      <c r="I35" s="33"/>
      <c r="J35" s="33"/>
    </row>
    <row r="36" spans="1:10" hidden="1" x14ac:dyDescent="0.25">
      <c r="A36" s="38" t="e">
        <v>#REF!</v>
      </c>
      <c r="B36" s="38"/>
      <c r="C36" s="6"/>
      <c r="E36" s="38"/>
      <c r="F36" s="38"/>
      <c r="G36" s="38"/>
      <c r="H36" s="38"/>
    </row>
    <row r="37" spans="1:10" hidden="1" x14ac:dyDescent="0.25"/>
    <row r="38" spans="1:10" ht="45" customHeight="1" x14ac:dyDescent="0.25">
      <c r="B38" s="39" t="str">
        <f>B10</f>
        <v>INOCENCIO GARCIA HUERTA</v>
      </c>
      <c r="C38" s="39"/>
      <c r="D38" s="39"/>
      <c r="E38" s="13"/>
      <c r="F38" s="13"/>
      <c r="G38" s="39"/>
      <c r="H38" s="39"/>
      <c r="I38" s="39"/>
      <c r="J38" s="39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5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 t="s">
        <v>29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FEBRERO-JULIO 2023</v>
      </c>
      <c r="M8" s="33"/>
      <c r="N8" s="33"/>
    </row>
    <row r="10" spans="1:14" ht="13" x14ac:dyDescent="0.3">
      <c r="A10" s="4" t="s">
        <v>8</v>
      </c>
      <c r="B10" s="33" t="str">
        <f>'1'!B10</f>
        <v>INOCENCIO GARCIA HUERTA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SISTEMAS DE CALIDAD</v>
      </c>
      <c r="B14" s="9"/>
      <c r="C14" s="9" t="str">
        <f>'1'!C14</f>
        <v>801 A</v>
      </c>
      <c r="D14" s="9" t="str">
        <f>'1'!D14</f>
        <v>IIND</v>
      </c>
      <c r="E14" s="9">
        <f>'1'!E14</f>
        <v>20</v>
      </c>
      <c r="F14" s="9">
        <v>18</v>
      </c>
      <c r="G14" s="9">
        <v>2</v>
      </c>
      <c r="H14" s="10">
        <f t="shared" ref="H14:H27" si="0">F14/E14</f>
        <v>0.9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9">
        <v>87.3</v>
      </c>
      <c r="N14" s="15">
        <v>0.75</v>
      </c>
    </row>
    <row r="15" spans="1:14" s="11" customFormat="1" x14ac:dyDescent="0.25">
      <c r="A15" s="9" t="str">
        <f>'1'!A15</f>
        <v>CONTROL ESTADISTICO DE LA CALIDAD</v>
      </c>
      <c r="B15" s="9"/>
      <c r="C15" s="9" t="str">
        <f>'1'!C15</f>
        <v>501 A</v>
      </c>
      <c r="D15" s="9" t="str">
        <f>'1'!D15</f>
        <v>IIND</v>
      </c>
      <c r="E15" s="9">
        <f>'1'!E15</f>
        <v>9</v>
      </c>
      <c r="F15" s="9">
        <v>9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>
        <v>0</v>
      </c>
      <c r="L15" s="10">
        <f t="shared" si="3"/>
        <v>0</v>
      </c>
      <c r="M15" s="9">
        <v>88.11</v>
      </c>
      <c r="N15" s="15">
        <v>0.67</v>
      </c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29</v>
      </c>
      <c r="F28" s="17">
        <f>SUM(F14:F27)</f>
        <v>27</v>
      </c>
      <c r="G28" s="17">
        <f>SUM(G14:G27)</f>
        <v>2</v>
      </c>
      <c r="H28" s="18">
        <f>SUM(F28:G28)/E28</f>
        <v>1</v>
      </c>
      <c r="I28" s="17">
        <f t="shared" si="1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>
        <f>AVERAGE(M14:M27)</f>
        <v>87.704999999999998</v>
      </c>
      <c r="N28" s="19">
        <f>AVERAGE(N14:N27)</f>
        <v>0.71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40"/>
      <c r="C34" s="40"/>
      <c r="D34" s="40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INOCENCIO GARCIA HUERTA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Inocencio Garcia Huerta</cp:lastModifiedBy>
  <cp:revision/>
  <dcterms:created xsi:type="dcterms:W3CDTF">2021-11-22T14:45:25Z</dcterms:created>
  <dcterms:modified xsi:type="dcterms:W3CDTF">2023-07-04T23:37:09Z</dcterms:modified>
  <cp:category/>
  <cp:contentStatus/>
</cp:coreProperties>
</file>