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feb2023 jun 2023\Rep 2\"/>
    </mc:Choice>
  </mc:AlternateContent>
  <xr:revisionPtr revIDLastSave="0" documentId="13_ncr:1_{22DBD83A-B661-4EAA-8374-DFB9F683A34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IMULACION SISTEMA ROBO A" sheetId="5" r:id="rId1"/>
    <sheet name="SIMULACION SISTEMA ROBO B" sheetId="6" r:id="rId2"/>
    <sheet name="INSTRUMENTACION" sheetId="3" r:id="rId3"/>
    <sheet name="ELECTRONICA DIGIT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J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N56" i="5"/>
  <c r="M56" i="5"/>
  <c r="L56" i="5"/>
  <c r="K56" i="5"/>
  <c r="J56" i="5"/>
  <c r="P55" i="5"/>
  <c r="O55" i="5"/>
  <c r="N55" i="5"/>
  <c r="M55" i="5"/>
  <c r="M58" i="5" s="1"/>
  <c r="L55" i="5"/>
  <c r="K55" i="5"/>
  <c r="J55" i="5"/>
  <c r="P54" i="5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O58" i="4" s="1"/>
  <c r="N55" i="4"/>
  <c r="N58" i="4" s="1"/>
  <c r="M55" i="4"/>
  <c r="L55" i="4"/>
  <c r="K55" i="4"/>
  <c r="J55" i="4"/>
  <c r="P54" i="4"/>
  <c r="O54" i="4"/>
  <c r="O57" i="4" s="1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3" l="1"/>
  <c r="K57" i="6"/>
  <c r="J58" i="3"/>
  <c r="J58" i="6"/>
  <c r="J57" i="6"/>
  <c r="M57" i="5"/>
  <c r="N57" i="5"/>
  <c r="L58" i="5"/>
  <c r="K58" i="5"/>
  <c r="P57" i="5"/>
  <c r="N58" i="5"/>
  <c r="O57" i="5"/>
  <c r="O58" i="5"/>
  <c r="P58" i="5"/>
  <c r="P57" i="4"/>
  <c r="P58" i="4"/>
  <c r="J57" i="3"/>
  <c r="J57" i="4"/>
  <c r="L58" i="3"/>
  <c r="N58" i="3"/>
  <c r="K58" i="4"/>
  <c r="L58" i="4"/>
  <c r="Q56" i="3"/>
  <c r="O57" i="3"/>
  <c r="Q56" i="4"/>
  <c r="L57" i="4"/>
  <c r="N57" i="3"/>
  <c r="P57" i="3"/>
  <c r="M57" i="4"/>
  <c r="J57" i="5"/>
  <c r="K57" i="5"/>
  <c r="M57" i="3"/>
  <c r="K57" i="4"/>
  <c r="K58" i="3"/>
  <c r="Q56" i="5"/>
  <c r="L57" i="5"/>
  <c r="M58" i="3"/>
  <c r="L57" i="3"/>
  <c r="O58" i="3"/>
  <c r="P58" i="3"/>
  <c r="M58" i="4"/>
  <c r="J58" i="5"/>
  <c r="Q56" i="6"/>
  <c r="M58" i="6"/>
  <c r="O58" i="6"/>
  <c r="Q54" i="6"/>
  <c r="Q57" i="6" s="1"/>
  <c r="Q55" i="6"/>
  <c r="Q58" i="6" s="1"/>
  <c r="Q54" i="5"/>
  <c r="Q55" i="5"/>
  <c r="J58" i="4"/>
  <c r="Q54" i="4"/>
  <c r="Q55" i="4"/>
  <c r="Q54" i="3"/>
  <c r="Q55" i="3"/>
  <c r="Q58" i="4" l="1"/>
  <c r="Q57" i="4"/>
  <c r="Q58" i="3"/>
  <c r="Q57" i="3"/>
  <c r="Q58" i="5"/>
  <c r="Q57" i="5"/>
</calcChain>
</file>

<file path=xl/sharedStrings.xml><?xml version="1.0" encoding="utf-8"?>
<sst xmlns="http://schemas.openxmlformats.org/spreadsheetml/2006/main" count="308" uniqueCount="174">
  <si>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</si>
  <si>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</si>
  <si>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</si>
  <si>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</si>
  <si>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</si>
  <si>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</si>
  <si>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</si>
  <si>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</si>
  <si>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</si>
  <si>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</si>
  <si>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</si>
  <si>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</si>
  <si>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</si>
  <si>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</si>
  <si>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</si>
  <si>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</si>
  <si>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</si>
  <si>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</si>
  <si>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</si>
  <si>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</si>
  <si>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</si>
  <si>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</si>
  <si>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</si>
  <si>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</si>
  <si>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SIMULACIÓN DE SISTEMAS ROBÓTICOS</t>
  </si>
  <si>
    <t>811 B</t>
  </si>
  <si>
    <t>FEBRERO JULIO 2023</t>
  </si>
  <si>
    <t>DR. JOSE ANGEL NIEVES VAZQUEZ</t>
  </si>
  <si>
    <t>INSTRUMENTACION</t>
  </si>
  <si>
    <t>611 A</t>
  </si>
  <si>
    <t>ELECTRONICA DIGITAL</t>
  </si>
  <si>
    <t>SIMULACION DE SISTEMAS ROBOTICOS</t>
  </si>
  <si>
    <t>811 A</t>
  </si>
  <si>
    <t>Canela Morales Luis Fernando</t>
  </si>
  <si>
    <t>Cayetano Chiguil Lizbeth</t>
  </si>
  <si>
    <t>Chapol Gallardo Kasandra de Jesus</t>
  </si>
  <si>
    <t>Comi Ataxca Alexis</t>
  </si>
  <si>
    <t>Cruz Moreno Jesus Antonio</t>
  </si>
  <si>
    <t xml:space="preserve">Figueroa Quino Hector Luis </t>
  </si>
  <si>
    <t xml:space="preserve">Gonzalez Mexicano Sugey </t>
  </si>
  <si>
    <t>Gonzalez Xala Yair Argel</t>
  </si>
  <si>
    <t>Hernandez Barrios Naomi</t>
  </si>
  <si>
    <t>Herrera Guatemala Ramon</t>
  </si>
  <si>
    <t>Jimenez Martinez Eric</t>
  </si>
  <si>
    <t>Leo Roman Arely del Carmen</t>
  </si>
  <si>
    <t>Lopez Artigas Cristian Daniel</t>
  </si>
  <si>
    <t>Lopez Polito Jaaziel</t>
  </si>
  <si>
    <t>Martinez Morgado Ana Victoria</t>
  </si>
  <si>
    <t>Miros Vidal Monserrat</t>
  </si>
  <si>
    <t>Ortega Alanis Elias</t>
  </si>
  <si>
    <t>Ortiz Herrera Manuel Aaron</t>
  </si>
  <si>
    <t>Quino Rodriguez Jose Raul</t>
  </si>
  <si>
    <t>Ramirez Calixto Leydy Liliana</t>
  </si>
  <si>
    <t>Ramirez Quino Ana Lucila</t>
  </si>
  <si>
    <t>Ramos Fiscal Elias Agustin</t>
  </si>
  <si>
    <t>Rosario Soto Emmanuel</t>
  </si>
  <si>
    <t>Salazar Ramirez Ali Leonel</t>
  </si>
  <si>
    <t>Sandoval Ambros Irving</t>
  </si>
  <si>
    <t>Taxilaga Morteo Jose de Jesus</t>
  </si>
  <si>
    <t>Tepach Fonseca Critian Jair</t>
  </si>
  <si>
    <t>Zarrabal Cruz Sergio</t>
  </si>
  <si>
    <t>Bix Pacheco Yamileth</t>
  </si>
  <si>
    <t>Caldelas Caixba Luis Onofre</t>
  </si>
  <si>
    <t>Acosta Guillen Angel Daniel</t>
  </si>
  <si>
    <t>Andrade Pelayo Jesus Zarid</t>
  </si>
  <si>
    <t>Arres Contreras Luis Enrique</t>
  </si>
  <si>
    <t>Cancino  Barcelo Luis Alejandro</t>
  </si>
  <si>
    <t>Chigo Reyes Edgar</t>
  </si>
  <si>
    <t>Contreras Velazco Salomon</t>
  </si>
  <si>
    <t>Dorantes Perez Marco Antonio</t>
  </si>
  <si>
    <t>Espinosa Cruz Shady Guadalupe</t>
  </si>
  <si>
    <t>Gonzalez Martinez Aldo Alfredo</t>
  </si>
  <si>
    <t>Hernandez Gonzalez Andre Jaffeth</t>
  </si>
  <si>
    <t>Herrera Zamudio Angel de Jesus</t>
  </si>
  <si>
    <t>Lino Vargas Alfonso</t>
  </si>
  <si>
    <t>Martinez Hernandez Juan Alberto</t>
  </si>
  <si>
    <t>Mendoza Aculteco Brandon Javier</t>
  </si>
  <si>
    <t>Negrete Reyes Eliseo Esri</t>
  </si>
  <si>
    <t>Palagot Vega Azucena</t>
  </si>
  <si>
    <t>Pelayo Xolo Luis Miguel</t>
  </si>
  <si>
    <t>Polanco Polito Esteban Bernabe</t>
  </si>
  <si>
    <t>Roque Conde Jonathan</t>
  </si>
  <si>
    <t>Salazar Ramirez Jose Francisco</t>
  </si>
  <si>
    <t>Santos Sinta Felipe de Jesus</t>
  </si>
  <si>
    <t>Tepach Fonseca Cristian Jair</t>
  </si>
  <si>
    <t>Ton Romero David Arberto</t>
  </si>
  <si>
    <t>Toto Tegoma Luis Angel</t>
  </si>
  <si>
    <t>Xolo Cortes Anna Elizabeth</t>
  </si>
  <si>
    <t>Zacarias Sinta Ismael</t>
  </si>
  <si>
    <t xml:space="preserve">Baxin Revilla Saul </t>
  </si>
  <si>
    <t>Duran Martinez Jose Maria</t>
  </si>
  <si>
    <t xml:space="preserve">Escribano Chontal Jair </t>
  </si>
  <si>
    <t xml:space="preserve">Espejo Hernandez Christian Gael </t>
  </si>
  <si>
    <t xml:space="preserve">Martinez Osto Mara Abigail </t>
  </si>
  <si>
    <t xml:space="preserve">Mendez Toto Yael </t>
  </si>
  <si>
    <t>Merino Dominguez Sergio Alberto</t>
  </si>
  <si>
    <t xml:space="preserve">Ramirez Garcia Marco Antonio </t>
  </si>
  <si>
    <t>Reyes Calixto Felix Gibran</t>
  </si>
  <si>
    <t>Rodriguez Soto Ricardo</t>
  </si>
  <si>
    <t xml:space="preserve">Toto Ixtepan Eduardo </t>
  </si>
  <si>
    <t>Xiguil Golpe Leobardo</t>
  </si>
  <si>
    <t xml:space="preserve">Xolo Cagal Juan de Dios </t>
  </si>
  <si>
    <t>Xolo Villegas Julio Cesar</t>
  </si>
  <si>
    <t>191U0425</t>
  </si>
  <si>
    <t>191U0641</t>
  </si>
  <si>
    <t>191U0440</t>
  </si>
  <si>
    <t>191U0441</t>
  </si>
  <si>
    <t>191U0454</t>
  </si>
  <si>
    <t>191U0455</t>
  </si>
  <si>
    <t>191U0457</t>
  </si>
  <si>
    <t>191U0645</t>
  </si>
  <si>
    <t>191U0469</t>
  </si>
  <si>
    <t>191U0477</t>
  </si>
  <si>
    <t>191U0480</t>
  </si>
  <si>
    <t>191U0481</t>
  </si>
  <si>
    <t>191U0483</t>
  </si>
  <si>
    <t>201U0392</t>
  </si>
  <si>
    <t>201U0252</t>
  </si>
  <si>
    <t>201U0254</t>
  </si>
  <si>
    <t>201U0512</t>
  </si>
  <si>
    <t>201U0257</t>
  </si>
  <si>
    <t>201U0258</t>
  </si>
  <si>
    <t>201U0259</t>
  </si>
  <si>
    <t>201U0260</t>
  </si>
  <si>
    <t>201U0263</t>
  </si>
  <si>
    <t>201U0264</t>
  </si>
  <si>
    <t>201U0402</t>
  </si>
  <si>
    <t>201U0266</t>
  </si>
  <si>
    <t>201U0270</t>
  </si>
  <si>
    <t>201U0272</t>
  </si>
  <si>
    <t>191U0459</t>
  </si>
  <si>
    <t>201U0276</t>
  </si>
  <si>
    <t>201U0002</t>
  </si>
  <si>
    <t>201U0277</t>
  </si>
  <si>
    <t>211U0587</t>
  </si>
  <si>
    <t>201U0280</t>
  </si>
  <si>
    <t>201U0282</t>
  </si>
  <si>
    <t>191U0475</t>
  </si>
  <si>
    <t>221U0004</t>
  </si>
  <si>
    <t>191U0423</t>
  </si>
  <si>
    <t>221U0820</t>
  </si>
  <si>
    <t>191U0427</t>
  </si>
  <si>
    <t>231U0003</t>
  </si>
  <si>
    <t>191U0430</t>
  </si>
  <si>
    <t>191U0432</t>
  </si>
  <si>
    <t>191U0437</t>
  </si>
  <si>
    <t>191U0442</t>
  </si>
  <si>
    <t>191U0446</t>
  </si>
  <si>
    <t>191U0448</t>
  </si>
  <si>
    <t>191U0450</t>
  </si>
  <si>
    <t>181U0455</t>
  </si>
  <si>
    <t>191U0453</t>
  </si>
  <si>
    <t>191U0456</t>
  </si>
  <si>
    <t>191U0458</t>
  </si>
  <si>
    <t>191U0470</t>
  </si>
  <si>
    <t>191U0461</t>
  </si>
  <si>
    <t>191U0464</t>
  </si>
  <si>
    <t>191U0460</t>
  </si>
  <si>
    <t>191U0471</t>
  </si>
  <si>
    <t>191U0473</t>
  </si>
  <si>
    <t>191U0476</t>
  </si>
  <si>
    <t>191U0478</t>
  </si>
  <si>
    <t>191U0482</t>
  </si>
  <si>
    <t>191U0484</t>
  </si>
  <si>
    <t>191U0419</t>
  </si>
  <si>
    <t>Lucho Baxin Angel de Jesús</t>
  </si>
  <si>
    <t>221U0825</t>
  </si>
  <si>
    <t>201U0255</t>
  </si>
  <si>
    <t>201U0267</t>
  </si>
  <si>
    <t>201U0274</t>
  </si>
  <si>
    <t>201U0278</t>
  </si>
  <si>
    <t>201U0279</t>
  </si>
  <si>
    <t>201U0251</t>
  </si>
  <si>
    <t>23/03/2023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</si>
</sst>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Normal" xfId="0" builtinId="0"/>
    <cellStyle name="Normal 2" xfId="2" xr:uid="{B294087C-70C9-4CC9-B16A-C52E96048CD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B15" zoomScale="117" zoomScaleNormal="84" workbookViewId="0">
      <selection activeCell="J9" sqref="J9:K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29" t="s">
        <v>31</v>
      </c>
      <c r="E4" s="29"/>
      <c r="F4" s="29"/>
      <c r="G4" s="29"/>
      <c r="I4" t="s">
        <v>1</v>
      </c>
      <c r="J4" s="30" t="s">
        <v>32</v>
      </c>
      <c r="K4" s="30"/>
      <c r="M4" t="s">
        <v>2</v>
      </c>
      <c r="N4" s="31" t="s">
        <v>173</v>
      </c>
      <c r="O4" s="3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26</v>
      </c>
      <c r="E6" s="30"/>
      <c r="F6" s="30"/>
      <c r="G6" s="30"/>
      <c r="I6" s="17" t="s">
        <v>22</v>
      </c>
      <c r="J6" s="17"/>
      <c r="K6" s="32" t="s">
        <v>27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164</v>
      </c>
      <c r="D9" s="22" t="s">
        <v>63</v>
      </c>
      <c r="E9" s="22"/>
      <c r="F9" s="22"/>
      <c r="G9" s="22"/>
      <c r="H9" s="22"/>
      <c r="I9" s="22"/>
      <c r="J9" s="4">
        <v>93</v>
      </c>
      <c r="K9" s="4">
        <v>94</v>
      </c>
      <c r="L9" s="4"/>
      <c r="M9" s="4"/>
      <c r="N9" s="4"/>
      <c r="O9" s="4"/>
      <c r="P9" s="4"/>
      <c r="Q9" s="10">
        <f>SUM(J9:P9)/7</f>
        <v>26.714285714285715</v>
      </c>
    </row>
    <row r="10" spans="2:18" x14ac:dyDescent="0.3">
      <c r="B10" s="6">
        <f>B9+1</f>
        <v>2</v>
      </c>
      <c r="C10" s="6" t="s">
        <v>139</v>
      </c>
      <c r="D10" s="22" t="s">
        <v>64</v>
      </c>
      <c r="E10" s="22"/>
      <c r="F10" s="22"/>
      <c r="G10" s="22"/>
      <c r="H10" s="22"/>
      <c r="I10" s="22"/>
      <c r="J10" s="4">
        <v>88</v>
      </c>
      <c r="K10" s="4">
        <v>88</v>
      </c>
      <c r="L10" s="4"/>
      <c r="M10" s="4"/>
      <c r="N10" s="4"/>
      <c r="O10" s="4"/>
      <c r="P10" s="4"/>
      <c r="Q10" s="10">
        <f t="shared" ref="Q10:Q48" si="0">SUM(J10:P10)/7</f>
        <v>25.142857142857142</v>
      </c>
    </row>
    <row r="11" spans="2:18" x14ac:dyDescent="0.3">
      <c r="B11" s="6">
        <f t="shared" ref="B11:B53" si="1">B10+1</f>
        <v>3</v>
      </c>
      <c r="C11" s="6" t="s">
        <v>140</v>
      </c>
      <c r="D11" s="22" t="s">
        <v>65</v>
      </c>
      <c r="E11" s="22"/>
      <c r="F11" s="22"/>
      <c r="G11" s="22"/>
      <c r="H11" s="22"/>
      <c r="I11" s="22"/>
      <c r="J11" s="4">
        <v>94</v>
      </c>
      <c r="K11" s="4">
        <v>98</v>
      </c>
      <c r="L11" s="4"/>
      <c r="M11" s="4"/>
      <c r="N11" s="4"/>
      <c r="O11" s="4"/>
      <c r="P11" s="4"/>
      <c r="Q11" s="10">
        <f t="shared" si="0"/>
        <v>27.428571428571427</v>
      </c>
    </row>
    <row r="12" spans="2:18" x14ac:dyDescent="0.3">
      <c r="B12" s="6">
        <f t="shared" si="1"/>
        <v>4</v>
      </c>
      <c r="C12" s="6" t="s">
        <v>141</v>
      </c>
      <c r="D12" s="22" t="s">
        <v>66</v>
      </c>
      <c r="E12" s="22"/>
      <c r="F12" s="22"/>
      <c r="G12" s="22"/>
      <c r="H12" s="22"/>
      <c r="I12" s="22"/>
      <c r="J12" s="4">
        <v>81</v>
      </c>
      <c r="K12" s="4">
        <v>70</v>
      </c>
      <c r="L12" s="4"/>
      <c r="M12" s="4"/>
      <c r="N12" s="4"/>
      <c r="O12" s="4"/>
      <c r="P12" s="4"/>
      <c r="Q12" s="10">
        <f t="shared" si="0"/>
        <v>21.571428571428573</v>
      </c>
    </row>
    <row r="13" spans="2:18" x14ac:dyDescent="0.3">
      <c r="B13" s="6">
        <f t="shared" si="1"/>
        <v>5</v>
      </c>
      <c r="C13" s="6" t="s">
        <v>142</v>
      </c>
      <c r="D13" s="22" t="s">
        <v>62</v>
      </c>
      <c r="E13" s="22"/>
      <c r="F13" s="22"/>
      <c r="G13" s="22"/>
      <c r="H13" s="22"/>
      <c r="I13" s="22"/>
      <c r="J13" s="4">
        <v>98</v>
      </c>
      <c r="K13" s="4">
        <v>70</v>
      </c>
      <c r="L13" s="4"/>
      <c r="M13" s="4"/>
      <c r="N13" s="4"/>
      <c r="O13" s="4"/>
      <c r="P13" s="4"/>
      <c r="Q13" s="10">
        <f t="shared" si="0"/>
        <v>24</v>
      </c>
    </row>
    <row r="14" spans="2:18" x14ac:dyDescent="0.3">
      <c r="B14" s="6">
        <f t="shared" si="1"/>
        <v>6</v>
      </c>
      <c r="C14" s="6" t="s">
        <v>143</v>
      </c>
      <c r="D14" s="22" t="s">
        <v>67</v>
      </c>
      <c r="E14" s="22"/>
      <c r="F14" s="22"/>
      <c r="G14" s="22"/>
      <c r="H14" s="22"/>
      <c r="I14" s="22"/>
      <c r="J14" s="4">
        <v>89</v>
      </c>
      <c r="K14" s="4">
        <v>97</v>
      </c>
      <c r="L14" s="4"/>
      <c r="M14" s="4"/>
      <c r="N14" s="4"/>
      <c r="O14" s="4"/>
      <c r="P14" s="4"/>
      <c r="Q14" s="10">
        <f t="shared" si="0"/>
        <v>26.571428571428573</v>
      </c>
    </row>
    <row r="15" spans="2:18" x14ac:dyDescent="0.3">
      <c r="B15" s="6">
        <f t="shared" si="1"/>
        <v>7</v>
      </c>
      <c r="C15" s="6" t="s">
        <v>144</v>
      </c>
      <c r="D15" s="22" t="s">
        <v>68</v>
      </c>
      <c r="E15" s="22"/>
      <c r="F15" s="22"/>
      <c r="G15" s="22"/>
      <c r="H15" s="22"/>
      <c r="I15" s="22"/>
      <c r="J15" s="4">
        <v>87</v>
      </c>
      <c r="K15" s="4">
        <v>98</v>
      </c>
      <c r="L15" s="4"/>
      <c r="M15" s="4"/>
      <c r="N15" s="4"/>
      <c r="O15" s="4"/>
      <c r="P15" s="4"/>
      <c r="Q15" s="10">
        <f t="shared" si="0"/>
        <v>26.428571428571427</v>
      </c>
    </row>
    <row r="16" spans="2:18" x14ac:dyDescent="0.3">
      <c r="B16" s="6">
        <f t="shared" si="1"/>
        <v>8</v>
      </c>
      <c r="C16" s="6" t="s">
        <v>145</v>
      </c>
      <c r="D16" s="22" t="s">
        <v>69</v>
      </c>
      <c r="E16" s="22"/>
      <c r="F16" s="22"/>
      <c r="G16" s="22"/>
      <c r="H16" s="22"/>
      <c r="I16" s="22"/>
      <c r="J16" s="4">
        <v>87</v>
      </c>
      <c r="K16" s="4">
        <v>78</v>
      </c>
      <c r="L16" s="4"/>
      <c r="M16" s="4"/>
      <c r="N16" s="4"/>
      <c r="O16" s="4"/>
      <c r="P16" s="4"/>
      <c r="Q16" s="10">
        <f t="shared" si="0"/>
        <v>23.571428571428573</v>
      </c>
    </row>
    <row r="17" spans="2:17" x14ac:dyDescent="0.3">
      <c r="B17" s="6">
        <f t="shared" si="1"/>
        <v>9</v>
      </c>
      <c r="C17" s="6" t="s">
        <v>146</v>
      </c>
      <c r="D17" s="22" t="s">
        <v>70</v>
      </c>
      <c r="E17" s="22"/>
      <c r="F17" s="22"/>
      <c r="G17" s="22"/>
      <c r="H17" s="22"/>
      <c r="I17" s="22"/>
      <c r="J17" s="16">
        <v>92</v>
      </c>
      <c r="K17" s="4">
        <v>93</v>
      </c>
      <c r="L17" s="4"/>
      <c r="M17" s="4"/>
      <c r="N17" s="4"/>
      <c r="O17" s="4"/>
      <c r="P17" s="4"/>
      <c r="Q17" s="10">
        <f t="shared" si="0"/>
        <v>26.428571428571427</v>
      </c>
    </row>
    <row r="18" spans="2:17" x14ac:dyDescent="0.3">
      <c r="B18" s="6">
        <f t="shared" si="1"/>
        <v>10</v>
      </c>
      <c r="C18" s="6" t="s">
        <v>147</v>
      </c>
      <c r="D18" s="22" t="s">
        <v>71</v>
      </c>
      <c r="E18" s="22"/>
      <c r="F18" s="22"/>
      <c r="G18" s="22"/>
      <c r="H18" s="22"/>
      <c r="I18" s="22"/>
      <c r="J18" s="4">
        <v>91</v>
      </c>
      <c r="K18" s="4">
        <v>70</v>
      </c>
      <c r="L18" s="4"/>
      <c r="M18" s="4"/>
      <c r="N18" s="4"/>
      <c r="O18" s="4"/>
      <c r="P18" s="4"/>
      <c r="Q18" s="10">
        <f t="shared" si="0"/>
        <v>23</v>
      </c>
    </row>
    <row r="19" spans="2:17" x14ac:dyDescent="0.3">
      <c r="B19" s="6">
        <f t="shared" si="1"/>
        <v>11</v>
      </c>
      <c r="C19" s="6" t="s">
        <v>148</v>
      </c>
      <c r="D19" s="22" t="s">
        <v>72</v>
      </c>
      <c r="E19" s="22"/>
      <c r="F19" s="22"/>
      <c r="G19" s="22"/>
      <c r="H19" s="22"/>
      <c r="I19" s="22"/>
      <c r="J19" s="4">
        <v>96</v>
      </c>
      <c r="K19" s="4">
        <v>94</v>
      </c>
      <c r="L19" s="4"/>
      <c r="M19" s="4"/>
      <c r="N19" s="4"/>
      <c r="O19" s="4"/>
      <c r="P19" s="4"/>
      <c r="Q19" s="10">
        <f t="shared" si="0"/>
        <v>27.142857142857142</v>
      </c>
    </row>
    <row r="20" spans="2:17" x14ac:dyDescent="0.3">
      <c r="B20" s="6">
        <f t="shared" si="1"/>
        <v>12</v>
      </c>
      <c r="C20" s="6" t="s">
        <v>149</v>
      </c>
      <c r="D20" s="22" t="s">
        <v>73</v>
      </c>
      <c r="E20" s="22"/>
      <c r="F20" s="22"/>
      <c r="G20" s="22"/>
      <c r="H20" s="22"/>
      <c r="I20" s="22"/>
      <c r="J20" s="4">
        <v>96</v>
      </c>
      <c r="K20" s="4">
        <v>80</v>
      </c>
      <c r="L20" s="4"/>
      <c r="M20" s="4"/>
      <c r="N20" s="4"/>
      <c r="O20" s="4"/>
      <c r="P20" s="4"/>
      <c r="Q20" s="10">
        <f t="shared" si="0"/>
        <v>25.142857142857142</v>
      </c>
    </row>
    <row r="21" spans="2:17" x14ac:dyDescent="0.3">
      <c r="B21" s="6">
        <f t="shared" si="1"/>
        <v>13</v>
      </c>
      <c r="C21" s="6" t="s">
        <v>150</v>
      </c>
      <c r="D21" s="22" t="s">
        <v>74</v>
      </c>
      <c r="E21" s="22"/>
      <c r="F21" s="22"/>
      <c r="G21" s="22"/>
      <c r="H21" s="22"/>
      <c r="I21" s="22"/>
      <c r="J21" s="4">
        <v>90</v>
      </c>
      <c r="K21" s="4">
        <v>74</v>
      </c>
      <c r="L21" s="4"/>
      <c r="M21" s="4"/>
      <c r="N21" s="4"/>
      <c r="O21" s="4"/>
      <c r="P21" s="4"/>
      <c r="Q21" s="10">
        <f t="shared" si="0"/>
        <v>23.428571428571427</v>
      </c>
    </row>
    <row r="22" spans="2:17" x14ac:dyDescent="0.3">
      <c r="B22" s="6">
        <f t="shared" si="1"/>
        <v>14</v>
      </c>
      <c r="C22" s="6" t="s">
        <v>151</v>
      </c>
      <c r="D22" s="22" t="s">
        <v>75</v>
      </c>
      <c r="E22" s="22"/>
      <c r="F22" s="22"/>
      <c r="G22" s="22"/>
      <c r="H22" s="22"/>
      <c r="I22" s="22"/>
      <c r="J22" s="4">
        <v>100</v>
      </c>
      <c r="K22" s="4">
        <v>98</v>
      </c>
      <c r="L22" s="4"/>
      <c r="M22" s="4"/>
      <c r="N22" s="4"/>
      <c r="O22" s="4"/>
      <c r="P22" s="4"/>
      <c r="Q22" s="10">
        <f t="shared" si="0"/>
        <v>28.285714285714285</v>
      </c>
    </row>
    <row r="23" spans="2:17" x14ac:dyDescent="0.3">
      <c r="B23" s="6">
        <f t="shared" si="1"/>
        <v>15</v>
      </c>
      <c r="C23" s="6" t="s">
        <v>152</v>
      </c>
      <c r="D23" s="22" t="s">
        <v>76</v>
      </c>
      <c r="E23" s="22"/>
      <c r="F23" s="22"/>
      <c r="G23" s="22"/>
      <c r="H23" s="22"/>
      <c r="I23" s="22"/>
      <c r="J23" s="4">
        <v>83</v>
      </c>
      <c r="K23" s="4">
        <v>92</v>
      </c>
      <c r="L23" s="4"/>
      <c r="M23" s="4"/>
      <c r="N23" s="4"/>
      <c r="O23" s="4"/>
      <c r="P23" s="4"/>
      <c r="Q23" s="10">
        <f t="shared" si="0"/>
        <v>25</v>
      </c>
    </row>
    <row r="24" spans="2:17" x14ac:dyDescent="0.3">
      <c r="B24" s="6">
        <f t="shared" si="1"/>
        <v>16</v>
      </c>
      <c r="C24" s="6" t="s">
        <v>153</v>
      </c>
      <c r="D24" s="22" t="s">
        <v>77</v>
      </c>
      <c r="E24" s="22"/>
      <c r="F24" s="22"/>
      <c r="G24" s="22"/>
      <c r="H24" s="22"/>
      <c r="I24" s="22"/>
      <c r="J24" s="4">
        <v>92</v>
      </c>
      <c r="K24" s="4">
        <v>100</v>
      </c>
      <c r="L24" s="4"/>
      <c r="M24" s="4"/>
      <c r="N24" s="4"/>
      <c r="O24" s="4"/>
      <c r="P24" s="4"/>
      <c r="Q24" s="10">
        <f t="shared" si="0"/>
        <v>27.428571428571427</v>
      </c>
    </row>
    <row r="25" spans="2:17" x14ac:dyDescent="0.3">
      <c r="B25" s="6">
        <f t="shared" si="1"/>
        <v>17</v>
      </c>
      <c r="C25" s="6" t="s">
        <v>157</v>
      </c>
      <c r="D25" s="22" t="s">
        <v>78</v>
      </c>
      <c r="E25" s="22"/>
      <c r="F25" s="22"/>
      <c r="G25" s="22"/>
      <c r="H25" s="22"/>
      <c r="I25" s="22"/>
      <c r="J25" s="4">
        <v>92</v>
      </c>
      <c r="K25" s="4">
        <v>98</v>
      </c>
      <c r="L25" s="4"/>
      <c r="M25" s="4"/>
      <c r="N25" s="4"/>
      <c r="O25" s="4"/>
      <c r="P25" s="4"/>
      <c r="Q25" s="10">
        <f t="shared" si="0"/>
        <v>27.142857142857142</v>
      </c>
    </row>
    <row r="26" spans="2:17" x14ac:dyDescent="0.3">
      <c r="B26" s="6">
        <f t="shared" si="1"/>
        <v>18</v>
      </c>
      <c r="C26" s="6" t="s">
        <v>155</v>
      </c>
      <c r="D26" s="22" t="s">
        <v>79</v>
      </c>
      <c r="E26" s="22"/>
      <c r="F26" s="22"/>
      <c r="G26" s="22"/>
      <c r="H26" s="22"/>
      <c r="I26" s="22"/>
      <c r="J26" s="4">
        <v>99</v>
      </c>
      <c r="K26" s="4">
        <v>98</v>
      </c>
      <c r="L26" s="4"/>
      <c r="M26" s="4"/>
      <c r="N26" s="4"/>
      <c r="O26" s="4"/>
      <c r="P26" s="4"/>
      <c r="Q26" s="10">
        <f t="shared" si="0"/>
        <v>28.142857142857142</v>
      </c>
    </row>
    <row r="27" spans="2:17" x14ac:dyDescent="0.3">
      <c r="B27" s="6">
        <f t="shared" si="1"/>
        <v>19</v>
      </c>
      <c r="C27" s="6" t="s">
        <v>156</v>
      </c>
      <c r="D27" s="22" t="s">
        <v>80</v>
      </c>
      <c r="E27" s="22"/>
      <c r="F27" s="22"/>
      <c r="G27" s="22"/>
      <c r="H27" s="22"/>
      <c r="I27" s="22"/>
      <c r="J27" s="4">
        <v>90</v>
      </c>
      <c r="K27" s="4">
        <v>94</v>
      </c>
      <c r="L27" s="4"/>
      <c r="M27" s="4"/>
      <c r="N27" s="4"/>
      <c r="O27" s="4"/>
      <c r="P27" s="4"/>
      <c r="Q27" s="10">
        <f t="shared" si="0"/>
        <v>26.285714285714285</v>
      </c>
    </row>
    <row r="28" spans="2:17" x14ac:dyDescent="0.3">
      <c r="B28" s="6">
        <f t="shared" si="1"/>
        <v>20</v>
      </c>
      <c r="C28" s="6" t="s">
        <v>154</v>
      </c>
      <c r="D28" s="22" t="s">
        <v>81</v>
      </c>
      <c r="E28" s="22"/>
      <c r="F28" s="22"/>
      <c r="G28" s="22"/>
      <c r="H28" s="22"/>
      <c r="I28" s="22"/>
      <c r="J28" s="4">
        <v>92</v>
      </c>
      <c r="K28" s="4">
        <v>82</v>
      </c>
      <c r="L28" s="4"/>
      <c r="M28" s="4"/>
      <c r="N28" s="4"/>
      <c r="O28" s="4"/>
      <c r="P28" s="4"/>
      <c r="Q28" s="10">
        <f t="shared" si="0"/>
        <v>24.857142857142858</v>
      </c>
    </row>
    <row r="29" spans="2:17" x14ac:dyDescent="0.3">
      <c r="B29" s="6">
        <f t="shared" si="1"/>
        <v>21</v>
      </c>
      <c r="C29" s="6" t="s">
        <v>158</v>
      </c>
      <c r="D29" s="22" t="s">
        <v>82</v>
      </c>
      <c r="E29" s="22"/>
      <c r="F29" s="22"/>
      <c r="G29" s="22"/>
      <c r="H29" s="22"/>
      <c r="I29" s="22"/>
      <c r="J29" s="4">
        <v>87</v>
      </c>
      <c r="K29" s="4">
        <v>96</v>
      </c>
      <c r="L29" s="4"/>
      <c r="M29" s="4"/>
      <c r="N29" s="4"/>
      <c r="O29" s="4"/>
      <c r="P29" s="4"/>
      <c r="Q29" s="10">
        <f t="shared" si="0"/>
        <v>26.142857142857142</v>
      </c>
    </row>
    <row r="30" spans="2:17" x14ac:dyDescent="0.3">
      <c r="B30" s="6">
        <f t="shared" si="1"/>
        <v>22</v>
      </c>
      <c r="C30" s="6" t="s">
        <v>159</v>
      </c>
      <c r="D30" s="22" t="s">
        <v>83</v>
      </c>
      <c r="E30" s="22"/>
      <c r="F30" s="22"/>
      <c r="G30" s="22"/>
      <c r="H30" s="22"/>
      <c r="I30" s="22"/>
      <c r="J30" s="4">
        <v>87</v>
      </c>
      <c r="K30" s="4">
        <v>98</v>
      </c>
      <c r="L30" s="4"/>
      <c r="M30" s="4"/>
      <c r="N30" s="4"/>
      <c r="O30" s="4"/>
      <c r="P30" s="4"/>
      <c r="Q30" s="10">
        <f t="shared" si="0"/>
        <v>26.428571428571427</v>
      </c>
    </row>
    <row r="31" spans="2:17" x14ac:dyDescent="0.3">
      <c r="B31" s="6">
        <f t="shared" si="1"/>
        <v>23</v>
      </c>
      <c r="C31" s="6" t="s">
        <v>137</v>
      </c>
      <c r="D31" s="22" t="s">
        <v>84</v>
      </c>
      <c r="E31" s="22"/>
      <c r="F31" s="22"/>
      <c r="G31" s="22"/>
      <c r="H31" s="22"/>
      <c r="I31" s="22"/>
      <c r="J31" s="4">
        <v>98</v>
      </c>
      <c r="K31" s="4">
        <v>75</v>
      </c>
      <c r="L31" s="4"/>
      <c r="M31" s="4"/>
      <c r="N31" s="4"/>
      <c r="O31" s="4"/>
      <c r="P31" s="4"/>
      <c r="Q31" s="10">
        <f t="shared" si="0"/>
        <v>24.714285714285715</v>
      </c>
    </row>
    <row r="32" spans="2:17" x14ac:dyDescent="0.3">
      <c r="B32" s="6">
        <f t="shared" si="1"/>
        <v>24</v>
      </c>
      <c r="C32" s="6" t="s">
        <v>160</v>
      </c>
      <c r="D32" s="22" t="s">
        <v>85</v>
      </c>
      <c r="E32" s="22"/>
      <c r="F32" s="22"/>
      <c r="G32" s="22"/>
      <c r="H32" s="22"/>
      <c r="I32" s="22"/>
      <c r="J32" s="4">
        <v>79</v>
      </c>
      <c r="K32" s="4">
        <v>91</v>
      </c>
      <c r="L32" s="4"/>
      <c r="M32" s="4"/>
      <c r="N32" s="4"/>
      <c r="O32" s="4"/>
      <c r="P32" s="4"/>
      <c r="Q32" s="10">
        <f t="shared" si="0"/>
        <v>24.285714285714285</v>
      </c>
    </row>
    <row r="33" spans="2:17" x14ac:dyDescent="0.3">
      <c r="B33" s="6">
        <f t="shared" si="1"/>
        <v>25</v>
      </c>
      <c r="C33" s="6" t="s">
        <v>161</v>
      </c>
      <c r="D33" s="22" t="s">
        <v>86</v>
      </c>
      <c r="E33" s="22"/>
      <c r="F33" s="22"/>
      <c r="G33" s="22"/>
      <c r="H33" s="22"/>
      <c r="I33" s="22"/>
      <c r="J33" s="4">
        <v>81</v>
      </c>
      <c r="K33" s="4">
        <v>70</v>
      </c>
      <c r="L33" s="4"/>
      <c r="M33" s="4"/>
      <c r="N33" s="4"/>
      <c r="O33" s="4"/>
      <c r="P33" s="4"/>
      <c r="Q33" s="10">
        <f t="shared" si="0"/>
        <v>21.571428571428573</v>
      </c>
    </row>
    <row r="34" spans="2:17" x14ac:dyDescent="0.3">
      <c r="B34" s="6">
        <f t="shared" si="1"/>
        <v>26</v>
      </c>
      <c r="C34" s="6" t="s">
        <v>162</v>
      </c>
      <c r="D34" s="22" t="s">
        <v>87</v>
      </c>
      <c r="E34" s="22"/>
      <c r="F34" s="22"/>
      <c r="G34" s="22"/>
      <c r="H34" s="22"/>
      <c r="I34" s="22"/>
      <c r="J34" s="4">
        <v>91</v>
      </c>
      <c r="K34" s="4">
        <v>100</v>
      </c>
      <c r="L34" s="4"/>
      <c r="M34" s="4"/>
      <c r="N34" s="4"/>
      <c r="O34" s="4"/>
      <c r="P34" s="4"/>
      <c r="Q34" s="10">
        <f t="shared" si="0"/>
        <v>27.285714285714285</v>
      </c>
    </row>
    <row r="35" spans="2:17" x14ac:dyDescent="0.3">
      <c r="B35" s="6">
        <f t="shared" si="1"/>
        <v>27</v>
      </c>
      <c r="C35" s="6" t="s">
        <v>163</v>
      </c>
      <c r="D35" s="22" t="s">
        <v>88</v>
      </c>
      <c r="E35" s="22"/>
      <c r="F35" s="22"/>
      <c r="G35" s="22"/>
      <c r="H35" s="22"/>
      <c r="I35" s="22"/>
      <c r="J35" s="4">
        <v>86</v>
      </c>
      <c r="K35" s="4">
        <v>75</v>
      </c>
      <c r="L35" s="4"/>
      <c r="M35" s="4"/>
      <c r="N35" s="4"/>
      <c r="O35" s="4"/>
      <c r="P35" s="4"/>
      <c r="Q35" s="10">
        <f t="shared" si="0"/>
        <v>23</v>
      </c>
    </row>
    <row r="36" spans="2:17" x14ac:dyDescent="0.3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6" t="s">
        <v>19</v>
      </c>
      <c r="I54" s="26"/>
      <c r="J54" s="11">
        <f>COUNTIF(J9:J53,"&gt;=70")</f>
        <v>27</v>
      </c>
      <c r="K54" s="11">
        <f t="shared" ref="K54:P54" si="3">COUNTIF(K9:K53,"&gt;=70")</f>
        <v>27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27</v>
      </c>
      <c r="K56" s="12">
        <f t="shared" ref="K56:Q56" si="6">COUNT(K9:K53)</f>
        <v>27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18" t="s">
        <v>16</v>
      </c>
      <c r="I57" s="18"/>
      <c r="J57" s="13">
        <f>J54/J56</f>
        <v>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18" t="s">
        <v>17</v>
      </c>
      <c r="I58" s="18"/>
      <c r="J58" s="13">
        <f>J55/J56</f>
        <v>0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19"/>
      <c r="K61" s="19"/>
      <c r="L61" s="19"/>
      <c r="M61" s="19"/>
      <c r="N61" s="19"/>
      <c r="O61" s="19"/>
      <c r="P61" s="19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84" zoomScaleNormal="84" workbookViewId="0">
      <selection activeCell="J9" sqref="J9:K22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29" t="s">
        <v>24</v>
      </c>
      <c r="E4" s="29"/>
      <c r="F4" s="29"/>
      <c r="G4" s="29"/>
      <c r="I4" t="s">
        <v>1</v>
      </c>
      <c r="J4" s="30" t="s">
        <v>25</v>
      </c>
      <c r="K4" s="30"/>
      <c r="M4" t="s">
        <v>2</v>
      </c>
      <c r="N4" s="31" t="s">
        <v>173</v>
      </c>
      <c r="O4" s="3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26</v>
      </c>
      <c r="E6" s="30"/>
      <c r="F6" s="30"/>
      <c r="G6" s="30"/>
      <c r="I6" s="17" t="s">
        <v>22</v>
      </c>
      <c r="J6" s="17"/>
      <c r="K6" s="32" t="s">
        <v>27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103</v>
      </c>
      <c r="D9" s="22" t="s">
        <v>89</v>
      </c>
      <c r="E9" s="22"/>
      <c r="F9" s="22"/>
      <c r="G9" s="22"/>
      <c r="H9" s="22"/>
      <c r="I9" s="22"/>
      <c r="J9" s="4">
        <v>93</v>
      </c>
      <c r="K9" s="4">
        <v>92</v>
      </c>
      <c r="L9" s="4"/>
      <c r="M9" s="4"/>
      <c r="N9" s="4"/>
      <c r="O9" s="4"/>
      <c r="P9" s="4"/>
      <c r="Q9" s="10">
        <f>SUM(J9:P9)/7</f>
        <v>26.428571428571427</v>
      </c>
    </row>
    <row r="10" spans="2:18" x14ac:dyDescent="0.3">
      <c r="B10" s="6">
        <f>B9+1</f>
        <v>2</v>
      </c>
      <c r="C10" s="6" t="s">
        <v>104</v>
      </c>
      <c r="D10" s="22" t="s">
        <v>90</v>
      </c>
      <c r="E10" s="22"/>
      <c r="F10" s="22"/>
      <c r="G10" s="22"/>
      <c r="H10" s="22"/>
      <c r="I10" s="22"/>
      <c r="J10" s="4">
        <v>79</v>
      </c>
      <c r="K10" s="4">
        <v>77</v>
      </c>
      <c r="L10" s="4"/>
      <c r="M10" s="4"/>
      <c r="N10" s="4"/>
      <c r="O10" s="4"/>
      <c r="P10" s="4"/>
      <c r="Q10" s="10">
        <f t="shared" ref="Q10:Q48" si="0">SUM(J10:P10)/7</f>
        <v>22.285714285714285</v>
      </c>
    </row>
    <row r="11" spans="2:18" x14ac:dyDescent="0.3">
      <c r="B11" s="6">
        <f t="shared" ref="B11:B53" si="1">B10+1</f>
        <v>3</v>
      </c>
      <c r="C11" s="6" t="s">
        <v>105</v>
      </c>
      <c r="D11" s="22" t="s">
        <v>91</v>
      </c>
      <c r="E11" s="22"/>
      <c r="F11" s="22"/>
      <c r="G11" s="22"/>
      <c r="H11" s="22"/>
      <c r="I11" s="22"/>
      <c r="J11" s="4">
        <v>91</v>
      </c>
      <c r="K11" s="4">
        <v>92</v>
      </c>
      <c r="L11" s="4"/>
      <c r="M11" s="4"/>
      <c r="N11" s="4"/>
      <c r="O11" s="4"/>
      <c r="P11" s="4"/>
      <c r="Q11" s="10">
        <f t="shared" si="0"/>
        <v>26.142857142857142</v>
      </c>
    </row>
    <row r="12" spans="2:18" x14ac:dyDescent="0.3">
      <c r="B12" s="6">
        <f t="shared" si="1"/>
        <v>4</v>
      </c>
      <c r="C12" s="6" t="s">
        <v>106</v>
      </c>
      <c r="D12" s="22" t="s">
        <v>92</v>
      </c>
      <c r="E12" s="22"/>
      <c r="F12" s="22"/>
      <c r="G12" s="22"/>
      <c r="H12" s="22"/>
      <c r="I12" s="22"/>
      <c r="J12" s="4">
        <v>87</v>
      </c>
      <c r="K12" s="4">
        <v>90</v>
      </c>
      <c r="L12" s="4"/>
      <c r="M12" s="4"/>
      <c r="N12" s="4"/>
      <c r="O12" s="4"/>
      <c r="P12" s="4"/>
      <c r="Q12" s="10">
        <f t="shared" si="0"/>
        <v>25.285714285714285</v>
      </c>
    </row>
    <row r="13" spans="2:18" x14ac:dyDescent="0.3">
      <c r="B13" s="6">
        <f t="shared" si="1"/>
        <v>5</v>
      </c>
      <c r="C13" s="6" t="s">
        <v>107</v>
      </c>
      <c r="D13" s="22" t="s">
        <v>93</v>
      </c>
      <c r="E13" s="22"/>
      <c r="F13" s="22"/>
      <c r="G13" s="22"/>
      <c r="H13" s="22"/>
      <c r="I13" s="22"/>
      <c r="J13" s="4">
        <v>87</v>
      </c>
      <c r="K13" s="4">
        <v>88</v>
      </c>
      <c r="L13" s="4"/>
      <c r="M13" s="4"/>
      <c r="N13" s="4"/>
      <c r="O13" s="4"/>
      <c r="P13" s="4"/>
      <c r="Q13" s="10">
        <f t="shared" si="0"/>
        <v>25</v>
      </c>
    </row>
    <row r="14" spans="2:18" x14ac:dyDescent="0.3">
      <c r="B14" s="6">
        <f t="shared" si="1"/>
        <v>6</v>
      </c>
      <c r="C14" s="6" t="s">
        <v>108</v>
      </c>
      <c r="D14" s="22" t="s">
        <v>94</v>
      </c>
      <c r="E14" s="22"/>
      <c r="F14" s="22"/>
      <c r="G14" s="22"/>
      <c r="H14" s="22"/>
      <c r="I14" s="22"/>
      <c r="J14" s="4">
        <v>95</v>
      </c>
      <c r="K14" s="4">
        <v>92</v>
      </c>
      <c r="L14" s="4"/>
      <c r="M14" s="4"/>
      <c r="N14" s="4"/>
      <c r="O14" s="4"/>
      <c r="P14" s="4"/>
      <c r="Q14" s="10">
        <f t="shared" si="0"/>
        <v>26.714285714285715</v>
      </c>
    </row>
    <row r="15" spans="2:18" x14ac:dyDescent="0.3">
      <c r="B15" s="6">
        <f t="shared" si="1"/>
        <v>7</v>
      </c>
      <c r="C15" s="6" t="s">
        <v>109</v>
      </c>
      <c r="D15" s="22" t="s">
        <v>95</v>
      </c>
      <c r="E15" s="22"/>
      <c r="F15" s="22"/>
      <c r="G15" s="22"/>
      <c r="H15" s="22"/>
      <c r="I15" s="22"/>
      <c r="J15" s="4">
        <v>87</v>
      </c>
      <c r="K15" s="4">
        <v>92</v>
      </c>
      <c r="L15" s="4"/>
      <c r="M15" s="4"/>
      <c r="N15" s="4"/>
      <c r="O15" s="4"/>
      <c r="P15" s="4"/>
      <c r="Q15" s="10">
        <f t="shared" si="0"/>
        <v>25.571428571428573</v>
      </c>
    </row>
    <row r="16" spans="2:18" x14ac:dyDescent="0.3">
      <c r="B16" s="6">
        <f t="shared" si="1"/>
        <v>8</v>
      </c>
      <c r="C16" s="6" t="s">
        <v>166</v>
      </c>
      <c r="D16" s="22" t="s">
        <v>96</v>
      </c>
      <c r="E16" s="22"/>
      <c r="F16" s="22"/>
      <c r="G16" s="22"/>
      <c r="H16" s="22"/>
      <c r="I16" s="22"/>
      <c r="J16" s="4">
        <v>47</v>
      </c>
      <c r="K16" s="4">
        <v>0</v>
      </c>
      <c r="L16" s="4"/>
      <c r="M16" s="4"/>
      <c r="N16" s="4"/>
      <c r="O16" s="4"/>
      <c r="P16" s="4"/>
      <c r="Q16" s="10">
        <f t="shared" si="0"/>
        <v>6.7142857142857144</v>
      </c>
    </row>
    <row r="17" spans="2:17" x14ac:dyDescent="0.3">
      <c r="B17" s="6">
        <f t="shared" si="1"/>
        <v>9</v>
      </c>
      <c r="C17" s="6" t="s">
        <v>110</v>
      </c>
      <c r="D17" s="22" t="s">
        <v>97</v>
      </c>
      <c r="E17" s="22"/>
      <c r="F17" s="22"/>
      <c r="G17" s="22"/>
      <c r="H17" s="22"/>
      <c r="I17" s="22"/>
      <c r="J17" s="4">
        <v>80</v>
      </c>
      <c r="K17" s="4">
        <v>74</v>
      </c>
      <c r="L17" s="4"/>
      <c r="M17" s="4"/>
      <c r="N17" s="4"/>
      <c r="O17" s="4"/>
      <c r="P17" s="4"/>
      <c r="Q17" s="10">
        <f t="shared" si="0"/>
        <v>22</v>
      </c>
    </row>
    <row r="18" spans="2:17" x14ac:dyDescent="0.3">
      <c r="B18" s="6">
        <f t="shared" si="1"/>
        <v>10</v>
      </c>
      <c r="C18" s="6" t="s">
        <v>111</v>
      </c>
      <c r="D18" s="22" t="s">
        <v>98</v>
      </c>
      <c r="E18" s="22"/>
      <c r="F18" s="22"/>
      <c r="G18" s="22"/>
      <c r="H18" s="22"/>
      <c r="I18" s="22"/>
      <c r="J18" s="4">
        <v>91</v>
      </c>
      <c r="K18" s="4">
        <v>88</v>
      </c>
      <c r="L18" s="4"/>
      <c r="M18" s="4"/>
      <c r="N18" s="4"/>
      <c r="O18" s="4"/>
      <c r="P18" s="4"/>
      <c r="Q18" s="10">
        <f t="shared" si="0"/>
        <v>25.571428571428573</v>
      </c>
    </row>
    <row r="19" spans="2:17" x14ac:dyDescent="0.3">
      <c r="B19" s="6">
        <f t="shared" si="1"/>
        <v>11</v>
      </c>
      <c r="C19" s="6" t="s">
        <v>112</v>
      </c>
      <c r="D19" s="22" t="s">
        <v>99</v>
      </c>
      <c r="E19" s="22"/>
      <c r="F19" s="22"/>
      <c r="G19" s="22"/>
      <c r="H19" s="22"/>
      <c r="I19" s="22"/>
      <c r="J19" s="4">
        <v>87</v>
      </c>
      <c r="K19" s="4">
        <v>96</v>
      </c>
      <c r="L19" s="4"/>
      <c r="M19" s="4"/>
      <c r="N19" s="4"/>
      <c r="O19" s="4"/>
      <c r="P19" s="4"/>
      <c r="Q19" s="10">
        <f t="shared" si="0"/>
        <v>26.142857142857142</v>
      </c>
    </row>
    <row r="20" spans="2:17" x14ac:dyDescent="0.3">
      <c r="B20" s="6">
        <f t="shared" si="1"/>
        <v>12</v>
      </c>
      <c r="C20" s="6" t="s">
        <v>113</v>
      </c>
      <c r="D20" s="22" t="s">
        <v>100</v>
      </c>
      <c r="E20" s="22"/>
      <c r="F20" s="22"/>
      <c r="G20" s="22"/>
      <c r="H20" s="22"/>
      <c r="I20" s="22"/>
      <c r="J20" s="4">
        <v>93</v>
      </c>
      <c r="K20" s="4">
        <v>96</v>
      </c>
      <c r="L20" s="4"/>
      <c r="M20" s="4"/>
      <c r="N20" s="4"/>
      <c r="O20" s="4"/>
      <c r="P20" s="4"/>
      <c r="Q20" s="10">
        <f t="shared" si="0"/>
        <v>27</v>
      </c>
    </row>
    <row r="21" spans="2:17" x14ac:dyDescent="0.3">
      <c r="B21" s="6">
        <f t="shared" si="1"/>
        <v>13</v>
      </c>
      <c r="C21" s="6" t="s">
        <v>114</v>
      </c>
      <c r="D21" s="22" t="s">
        <v>101</v>
      </c>
      <c r="E21" s="22"/>
      <c r="F21" s="22"/>
      <c r="G21" s="22"/>
      <c r="H21" s="22"/>
      <c r="I21" s="22"/>
      <c r="J21" s="4">
        <v>93</v>
      </c>
      <c r="K21" s="4">
        <v>96</v>
      </c>
      <c r="L21" s="4"/>
      <c r="M21" s="4"/>
      <c r="N21" s="4"/>
      <c r="O21" s="4"/>
      <c r="P21" s="4"/>
      <c r="Q21" s="10">
        <f t="shared" si="0"/>
        <v>27</v>
      </c>
    </row>
    <row r="22" spans="2:17" x14ac:dyDescent="0.3">
      <c r="B22" s="6">
        <f t="shared" si="1"/>
        <v>14</v>
      </c>
      <c r="C22" s="6" t="s">
        <v>115</v>
      </c>
      <c r="D22" s="22" t="s">
        <v>102</v>
      </c>
      <c r="E22" s="22"/>
      <c r="F22" s="22"/>
      <c r="G22" s="22"/>
      <c r="H22" s="22"/>
      <c r="I22" s="22"/>
      <c r="J22" s="4">
        <v>89</v>
      </c>
      <c r="K22" s="4">
        <v>94</v>
      </c>
      <c r="L22" s="4"/>
      <c r="M22" s="4"/>
      <c r="N22" s="4"/>
      <c r="O22" s="4"/>
      <c r="P22" s="4"/>
      <c r="Q22" s="10">
        <f t="shared" si="0"/>
        <v>26.142857142857142</v>
      </c>
    </row>
    <row r="23" spans="2:17" x14ac:dyDescent="0.3">
      <c r="B23" s="6">
        <f t="shared" si="1"/>
        <v>15</v>
      </c>
      <c r="C23" s="6"/>
      <c r="D23" s="22"/>
      <c r="E23" s="22"/>
      <c r="F23" s="22"/>
      <c r="G23" s="22"/>
      <c r="H23" s="22"/>
      <c r="I23" s="22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6"/>
      <c r="D24" s="22"/>
      <c r="E24" s="22"/>
      <c r="F24" s="22"/>
      <c r="G24" s="22"/>
      <c r="H24" s="22"/>
      <c r="I24" s="22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6"/>
      <c r="D25" s="22"/>
      <c r="E25" s="22"/>
      <c r="F25" s="22"/>
      <c r="G25" s="22"/>
      <c r="H25" s="22"/>
      <c r="I25" s="22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6"/>
      <c r="D26" s="22"/>
      <c r="E26" s="22"/>
      <c r="F26" s="22"/>
      <c r="G26" s="22"/>
      <c r="H26" s="22"/>
      <c r="I26" s="22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6"/>
      <c r="D27" s="22"/>
      <c r="E27" s="22"/>
      <c r="F27" s="22"/>
      <c r="G27" s="22"/>
      <c r="H27" s="22"/>
      <c r="I27" s="22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x14ac:dyDescent="0.3">
      <c r="B28" s="6">
        <f t="shared" si="1"/>
        <v>20</v>
      </c>
      <c r="C28" s="6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6"/>
      <c r="D29" s="22"/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22"/>
      <c r="E30" s="22"/>
      <c r="F30" s="22"/>
      <c r="G30" s="22"/>
      <c r="H30" s="22"/>
      <c r="I30" s="2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22"/>
      <c r="E31" s="22"/>
      <c r="F31" s="22"/>
      <c r="G31" s="22"/>
      <c r="H31" s="22"/>
      <c r="I31" s="2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22"/>
      <c r="E34" s="22"/>
      <c r="F34" s="22"/>
      <c r="G34" s="22"/>
      <c r="H34" s="22"/>
      <c r="I34" s="2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22"/>
      <c r="E35" s="22"/>
      <c r="F35" s="22"/>
      <c r="G35" s="22"/>
      <c r="H35" s="22"/>
      <c r="I35" s="2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6" t="s">
        <v>19</v>
      </c>
      <c r="I54" s="26"/>
      <c r="J54" s="11">
        <f>COUNTIF(J9:J53,"&gt;=70")</f>
        <v>13</v>
      </c>
      <c r="K54" s="11">
        <f t="shared" ref="K54:P54" si="3">COUNTIF(K9:K53,"&gt;=70")</f>
        <v>13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1</v>
      </c>
      <c r="K55" s="12">
        <f t="shared" ref="K55:Q55" si="5">COUNTIF(K9:K53,"&lt;70")</f>
        <v>1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14</v>
      </c>
      <c r="K56" s="12">
        <f t="shared" ref="K56:Q56" si="6">COUNT(K9:K53)</f>
        <v>14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18" t="s">
        <v>16</v>
      </c>
      <c r="I57" s="18"/>
      <c r="J57" s="13">
        <f>J54/J56</f>
        <v>0.9285714285714286</v>
      </c>
      <c r="K57" s="14">
        <f t="shared" ref="K57:Q57" si="7">K54/K56</f>
        <v>0.9285714285714286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18" t="s">
        <v>17</v>
      </c>
      <c r="I58" s="18"/>
      <c r="J58" s="13">
        <f>J55/J56</f>
        <v>7.1428571428571425E-2</v>
      </c>
      <c r="K58" s="13">
        <f t="shared" ref="K58:Q58" si="8">K55/K56</f>
        <v>7.1428571428571425E-2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19"/>
      <c r="K61" s="19"/>
      <c r="L61" s="19"/>
      <c r="M61" s="19"/>
      <c r="N61" s="19"/>
      <c r="O61" s="19"/>
      <c r="P61" s="19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9" zoomScale="84" zoomScaleNormal="84" workbookViewId="0">
      <selection activeCell="J9" sqref="J9:K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29" t="s">
        <v>28</v>
      </c>
      <c r="E4" s="29"/>
      <c r="F4" s="29"/>
      <c r="G4" s="29"/>
      <c r="I4" t="s">
        <v>1</v>
      </c>
      <c r="J4" s="30" t="s">
        <v>29</v>
      </c>
      <c r="K4" s="30"/>
      <c r="M4" t="s">
        <v>2</v>
      </c>
      <c r="N4" s="31" t="s">
        <v>173</v>
      </c>
      <c r="O4" s="3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26</v>
      </c>
      <c r="E6" s="30"/>
      <c r="F6" s="30"/>
      <c r="G6" s="30"/>
      <c r="I6" s="17" t="s">
        <v>22</v>
      </c>
      <c r="J6" s="17"/>
      <c r="K6" s="32" t="s">
        <v>27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172</v>
      </c>
      <c r="D9" s="34" t="s">
        <v>61</v>
      </c>
      <c r="E9" s="35"/>
      <c r="F9" s="35"/>
      <c r="G9" s="35"/>
      <c r="H9" s="35"/>
      <c r="I9" s="36"/>
      <c r="J9" s="4">
        <v>65</v>
      </c>
      <c r="K9" s="4">
        <v>70</v>
      </c>
      <c r="L9" s="4"/>
      <c r="M9" s="4"/>
      <c r="N9" s="4"/>
      <c r="O9" s="4"/>
      <c r="P9" s="4"/>
      <c r="Q9" s="10">
        <f>SUM(J9:P9)/7</f>
        <v>19.285714285714285</v>
      </c>
    </row>
    <row r="10" spans="2:18" x14ac:dyDescent="0.3">
      <c r="B10" s="6">
        <f>B9+1</f>
        <v>2</v>
      </c>
      <c r="C10" s="6" t="s">
        <v>142</v>
      </c>
      <c r="D10" s="34" t="s">
        <v>62</v>
      </c>
      <c r="E10" s="35"/>
      <c r="F10" s="35"/>
      <c r="G10" s="35"/>
      <c r="H10" s="35"/>
      <c r="I10" s="36"/>
      <c r="J10" s="4">
        <v>92</v>
      </c>
      <c r="K10" s="4">
        <v>95</v>
      </c>
      <c r="L10" s="4"/>
      <c r="M10" s="4"/>
      <c r="N10" s="4"/>
      <c r="O10" s="4"/>
      <c r="P10" s="4"/>
      <c r="Q10" s="10">
        <f t="shared" ref="Q10:Q48" si="0">SUM(J10:P10)/7</f>
        <v>26.714285714285715</v>
      </c>
    </row>
    <row r="11" spans="2:18" x14ac:dyDescent="0.3">
      <c r="B11" s="6">
        <f t="shared" ref="B11:B53" si="1">B10+1</f>
        <v>3</v>
      </c>
      <c r="C11" s="6" t="s">
        <v>116</v>
      </c>
      <c r="D11" s="34" t="s">
        <v>33</v>
      </c>
      <c r="E11" s="35"/>
      <c r="F11" s="35"/>
      <c r="G11" s="35"/>
      <c r="H11" s="35"/>
      <c r="I11" s="36"/>
      <c r="J11" s="4">
        <v>75</v>
      </c>
      <c r="K11" s="4">
        <v>90</v>
      </c>
      <c r="L11" s="4"/>
      <c r="M11" s="4"/>
      <c r="N11" s="4"/>
      <c r="O11" s="4"/>
      <c r="P11" s="4"/>
      <c r="Q11" s="10">
        <f t="shared" si="0"/>
        <v>23.571428571428573</v>
      </c>
    </row>
    <row r="12" spans="2:18" x14ac:dyDescent="0.3">
      <c r="B12" s="6">
        <f t="shared" si="1"/>
        <v>4</v>
      </c>
      <c r="C12" s="6" t="s">
        <v>117</v>
      </c>
      <c r="D12" s="34" t="s">
        <v>34</v>
      </c>
      <c r="E12" s="35"/>
      <c r="F12" s="35"/>
      <c r="G12" s="35"/>
      <c r="H12" s="35"/>
      <c r="I12" s="36"/>
      <c r="J12" s="4">
        <v>82</v>
      </c>
      <c r="K12" s="4">
        <v>100</v>
      </c>
      <c r="L12" s="4"/>
      <c r="M12" s="4"/>
      <c r="N12" s="4"/>
      <c r="O12" s="4"/>
      <c r="P12" s="4"/>
      <c r="Q12" s="10">
        <f t="shared" si="0"/>
        <v>26</v>
      </c>
    </row>
    <row r="13" spans="2:18" x14ac:dyDescent="0.3">
      <c r="B13" s="6">
        <f t="shared" si="1"/>
        <v>5</v>
      </c>
      <c r="C13" s="6" t="s">
        <v>118</v>
      </c>
      <c r="D13" s="34" t="s">
        <v>35</v>
      </c>
      <c r="E13" s="35"/>
      <c r="F13" s="35"/>
      <c r="G13" s="35"/>
      <c r="H13" s="35"/>
      <c r="I13" s="36"/>
      <c r="J13" s="4">
        <v>81</v>
      </c>
      <c r="K13" s="4">
        <v>94</v>
      </c>
      <c r="L13" s="4"/>
      <c r="M13" s="4"/>
      <c r="N13" s="4"/>
      <c r="O13" s="4"/>
      <c r="P13" s="4"/>
      <c r="Q13" s="10">
        <f t="shared" si="0"/>
        <v>25</v>
      </c>
    </row>
    <row r="14" spans="2:18" x14ac:dyDescent="0.3">
      <c r="B14" s="6">
        <f t="shared" si="1"/>
        <v>6</v>
      </c>
      <c r="C14" s="6" t="s">
        <v>119</v>
      </c>
      <c r="D14" s="34" t="s">
        <v>36</v>
      </c>
      <c r="E14" s="35"/>
      <c r="F14" s="35"/>
      <c r="G14" s="35"/>
      <c r="H14" s="35"/>
      <c r="I14" s="36"/>
      <c r="J14" s="4">
        <v>70</v>
      </c>
      <c r="K14" s="4">
        <v>70</v>
      </c>
      <c r="L14" s="4"/>
      <c r="M14" s="4"/>
      <c r="N14" s="4"/>
      <c r="O14" s="4"/>
      <c r="P14" s="4"/>
      <c r="Q14" s="10">
        <f t="shared" si="0"/>
        <v>20</v>
      </c>
    </row>
    <row r="15" spans="2:18" x14ac:dyDescent="0.3">
      <c r="B15" s="6">
        <f t="shared" si="1"/>
        <v>7</v>
      </c>
      <c r="C15" s="6" t="s">
        <v>167</v>
      </c>
      <c r="D15" s="34" t="s">
        <v>37</v>
      </c>
      <c r="E15" s="35"/>
      <c r="F15" s="35"/>
      <c r="G15" s="35"/>
      <c r="H15" s="35"/>
      <c r="I15" s="36"/>
      <c r="J15" s="4">
        <v>70</v>
      </c>
      <c r="K15" s="4">
        <v>90</v>
      </c>
      <c r="L15" s="4"/>
      <c r="M15" s="4"/>
      <c r="N15" s="4"/>
      <c r="O15" s="4"/>
      <c r="P15" s="4"/>
      <c r="Q15" s="10">
        <f t="shared" si="0"/>
        <v>22.857142857142858</v>
      </c>
    </row>
    <row r="16" spans="2:18" x14ac:dyDescent="0.3">
      <c r="B16" s="6">
        <f t="shared" si="1"/>
        <v>8</v>
      </c>
      <c r="C16" s="6" t="s">
        <v>120</v>
      </c>
      <c r="D16" s="34" t="s">
        <v>38</v>
      </c>
      <c r="E16" s="35"/>
      <c r="F16" s="35"/>
      <c r="G16" s="35"/>
      <c r="H16" s="35"/>
      <c r="I16" s="36"/>
      <c r="J16" s="4">
        <v>75</v>
      </c>
      <c r="K16" s="4">
        <v>71</v>
      </c>
      <c r="L16" s="4"/>
      <c r="M16" s="4"/>
      <c r="N16" s="4"/>
      <c r="O16" s="4"/>
      <c r="P16" s="4"/>
      <c r="Q16" s="10">
        <f t="shared" si="0"/>
        <v>20.857142857142858</v>
      </c>
    </row>
    <row r="17" spans="2:17" x14ac:dyDescent="0.3">
      <c r="B17" s="6">
        <f t="shared" si="1"/>
        <v>9</v>
      </c>
      <c r="C17" s="6" t="s">
        <v>121</v>
      </c>
      <c r="D17" s="34" t="s">
        <v>39</v>
      </c>
      <c r="E17" s="35"/>
      <c r="F17" s="35"/>
      <c r="G17" s="35"/>
      <c r="H17" s="35"/>
      <c r="I17" s="36"/>
      <c r="J17" s="4">
        <v>70</v>
      </c>
      <c r="K17" s="4">
        <v>79</v>
      </c>
      <c r="L17" s="4"/>
      <c r="M17" s="4"/>
      <c r="N17" s="4"/>
      <c r="O17" s="4"/>
      <c r="P17" s="4"/>
      <c r="Q17" s="10">
        <f t="shared" si="0"/>
        <v>21.285714285714285</v>
      </c>
    </row>
    <row r="18" spans="2:17" x14ac:dyDescent="0.3">
      <c r="B18" s="6">
        <f t="shared" si="1"/>
        <v>10</v>
      </c>
      <c r="C18" s="6" t="s">
        <v>122</v>
      </c>
      <c r="D18" s="34" t="s">
        <v>40</v>
      </c>
      <c r="E18" s="35"/>
      <c r="F18" s="35"/>
      <c r="G18" s="35"/>
      <c r="H18" s="35"/>
      <c r="I18" s="36"/>
      <c r="J18" s="4">
        <v>90</v>
      </c>
      <c r="K18" s="4">
        <v>98</v>
      </c>
      <c r="L18" s="4"/>
      <c r="M18" s="4"/>
      <c r="N18" s="4"/>
      <c r="O18" s="4"/>
      <c r="P18" s="4"/>
      <c r="Q18" s="10">
        <f t="shared" si="0"/>
        <v>26.857142857142858</v>
      </c>
    </row>
    <row r="19" spans="2:17" x14ac:dyDescent="0.3">
      <c r="B19" s="6">
        <f t="shared" si="1"/>
        <v>11</v>
      </c>
      <c r="C19" s="6" t="s">
        <v>123</v>
      </c>
      <c r="D19" s="34" t="s">
        <v>41</v>
      </c>
      <c r="E19" s="35"/>
      <c r="F19" s="35"/>
      <c r="G19" s="35"/>
      <c r="H19" s="35"/>
      <c r="I19" s="36"/>
      <c r="J19" s="4">
        <v>84</v>
      </c>
      <c r="K19" s="4">
        <v>100</v>
      </c>
      <c r="L19" s="4"/>
      <c r="M19" s="4"/>
      <c r="N19" s="4"/>
      <c r="O19" s="4"/>
      <c r="P19" s="4"/>
      <c r="Q19" s="10">
        <f t="shared" si="0"/>
        <v>26.285714285714285</v>
      </c>
    </row>
    <row r="20" spans="2:17" x14ac:dyDescent="0.3">
      <c r="B20" s="6">
        <f t="shared" si="1"/>
        <v>12</v>
      </c>
      <c r="C20" s="6" t="s">
        <v>124</v>
      </c>
      <c r="D20" s="34" t="s">
        <v>42</v>
      </c>
      <c r="E20" s="35"/>
      <c r="F20" s="35"/>
      <c r="G20" s="35"/>
      <c r="H20" s="35"/>
      <c r="I20" s="36"/>
      <c r="J20" s="4">
        <v>83</v>
      </c>
      <c r="K20" s="4">
        <v>98</v>
      </c>
      <c r="L20" s="4"/>
      <c r="M20" s="4"/>
      <c r="N20" s="4"/>
      <c r="O20" s="4"/>
      <c r="P20" s="4"/>
      <c r="Q20" s="10">
        <f t="shared" si="0"/>
        <v>25.857142857142858</v>
      </c>
    </row>
    <row r="21" spans="2:17" x14ac:dyDescent="0.3">
      <c r="B21" s="6">
        <f t="shared" si="1"/>
        <v>13</v>
      </c>
      <c r="C21" s="6" t="s">
        <v>125</v>
      </c>
      <c r="D21" s="34" t="s">
        <v>43</v>
      </c>
      <c r="E21" s="35"/>
      <c r="F21" s="35"/>
      <c r="G21" s="35"/>
      <c r="H21" s="35"/>
      <c r="I21" s="36"/>
      <c r="J21" s="4">
        <v>75</v>
      </c>
      <c r="K21" s="4">
        <v>89</v>
      </c>
      <c r="L21" s="4"/>
      <c r="M21" s="4"/>
      <c r="N21" s="4"/>
      <c r="O21" s="4"/>
      <c r="P21" s="4"/>
      <c r="Q21" s="10">
        <f t="shared" si="0"/>
        <v>23.428571428571427</v>
      </c>
    </row>
    <row r="22" spans="2:17" x14ac:dyDescent="0.3">
      <c r="B22" s="6">
        <f t="shared" si="1"/>
        <v>14</v>
      </c>
      <c r="C22" s="6" t="s">
        <v>126</v>
      </c>
      <c r="D22" s="34" t="s">
        <v>44</v>
      </c>
      <c r="E22" s="35"/>
      <c r="F22" s="35"/>
      <c r="G22" s="35"/>
      <c r="H22" s="35"/>
      <c r="I22" s="36"/>
      <c r="J22" s="4">
        <v>70</v>
      </c>
      <c r="K22" s="4">
        <v>77</v>
      </c>
      <c r="L22" s="4"/>
      <c r="M22" s="4"/>
      <c r="N22" s="4"/>
      <c r="O22" s="4"/>
      <c r="P22" s="4"/>
      <c r="Q22" s="10">
        <f t="shared" si="0"/>
        <v>21</v>
      </c>
    </row>
    <row r="23" spans="2:17" x14ac:dyDescent="0.3">
      <c r="B23" s="6">
        <f t="shared" si="1"/>
        <v>15</v>
      </c>
      <c r="C23" s="6" t="s">
        <v>127</v>
      </c>
      <c r="D23" s="34" t="s">
        <v>45</v>
      </c>
      <c r="E23" s="35"/>
      <c r="F23" s="35"/>
      <c r="G23" s="35"/>
      <c r="H23" s="35"/>
      <c r="I23" s="36"/>
      <c r="J23" s="4">
        <v>78</v>
      </c>
      <c r="K23" s="4">
        <v>94</v>
      </c>
      <c r="L23" s="4"/>
      <c r="M23" s="4"/>
      <c r="N23" s="4"/>
      <c r="O23" s="4"/>
      <c r="P23" s="4"/>
      <c r="Q23" s="10">
        <f t="shared" si="0"/>
        <v>24.571428571428573</v>
      </c>
    </row>
    <row r="24" spans="2:17" x14ac:dyDescent="0.3">
      <c r="B24" s="6">
        <f t="shared" si="1"/>
        <v>16</v>
      </c>
      <c r="C24" s="6" t="s">
        <v>168</v>
      </c>
      <c r="D24" s="34" t="s">
        <v>46</v>
      </c>
      <c r="E24" s="35"/>
      <c r="F24" s="35"/>
      <c r="G24" s="35"/>
      <c r="H24" s="35"/>
      <c r="I24" s="36"/>
      <c r="J24" s="4">
        <v>70</v>
      </c>
      <c r="K24" s="4">
        <v>87</v>
      </c>
      <c r="L24" s="4"/>
      <c r="M24" s="4"/>
      <c r="N24" s="4"/>
      <c r="O24" s="4"/>
      <c r="P24" s="4"/>
      <c r="Q24" s="10">
        <f t="shared" si="0"/>
        <v>22.428571428571427</v>
      </c>
    </row>
    <row r="25" spans="2:17" x14ac:dyDescent="0.3">
      <c r="B25" s="6">
        <f t="shared" si="1"/>
        <v>17</v>
      </c>
      <c r="C25" s="6" t="s">
        <v>128</v>
      </c>
      <c r="D25" s="34" t="s">
        <v>165</v>
      </c>
      <c r="E25" s="35"/>
      <c r="F25" s="35"/>
      <c r="G25" s="35"/>
      <c r="H25" s="35"/>
      <c r="I25" s="36"/>
      <c r="J25" s="4">
        <v>86</v>
      </c>
      <c r="K25" s="4">
        <v>86</v>
      </c>
      <c r="L25" s="4"/>
      <c r="M25" s="4"/>
      <c r="N25" s="4"/>
      <c r="O25" s="4"/>
      <c r="P25" s="4"/>
      <c r="Q25" s="10">
        <f t="shared" si="0"/>
        <v>24.571428571428573</v>
      </c>
    </row>
    <row r="26" spans="2:17" x14ac:dyDescent="0.3">
      <c r="B26" s="6">
        <f t="shared" si="1"/>
        <v>18</v>
      </c>
      <c r="C26" s="6" t="s">
        <v>129</v>
      </c>
      <c r="D26" s="34" t="s">
        <v>47</v>
      </c>
      <c r="E26" s="35"/>
      <c r="F26" s="35"/>
      <c r="G26" s="35"/>
      <c r="H26" s="35"/>
      <c r="I26" s="36"/>
      <c r="J26" s="4">
        <v>91</v>
      </c>
      <c r="K26" s="4">
        <v>98</v>
      </c>
      <c r="L26" s="4"/>
      <c r="M26" s="4"/>
      <c r="N26" s="4"/>
      <c r="O26" s="4"/>
      <c r="P26" s="4"/>
      <c r="Q26" s="10">
        <f t="shared" si="0"/>
        <v>27</v>
      </c>
    </row>
    <row r="27" spans="2:17" x14ac:dyDescent="0.3">
      <c r="B27" s="6">
        <f t="shared" si="1"/>
        <v>19</v>
      </c>
      <c r="C27" s="6" t="s">
        <v>130</v>
      </c>
      <c r="D27" s="34" t="s">
        <v>48</v>
      </c>
      <c r="E27" s="35"/>
      <c r="F27" s="35"/>
      <c r="G27" s="35"/>
      <c r="H27" s="35"/>
      <c r="I27" s="36"/>
      <c r="J27" s="4">
        <v>70</v>
      </c>
      <c r="K27" s="4">
        <v>72</v>
      </c>
      <c r="L27" s="4"/>
      <c r="M27" s="4"/>
      <c r="N27" s="4"/>
      <c r="O27" s="4"/>
      <c r="P27" s="4"/>
      <c r="Q27" s="10">
        <f t="shared" si="0"/>
        <v>20.285714285714285</v>
      </c>
    </row>
    <row r="28" spans="2:17" x14ac:dyDescent="0.3">
      <c r="B28" s="6">
        <f t="shared" si="1"/>
        <v>20</v>
      </c>
      <c r="C28" s="6" t="s">
        <v>169</v>
      </c>
      <c r="D28" s="34" t="s">
        <v>49</v>
      </c>
      <c r="E28" s="35"/>
      <c r="F28" s="35"/>
      <c r="G28" s="35"/>
      <c r="H28" s="35"/>
      <c r="I28" s="36"/>
      <c r="J28" s="4">
        <v>60</v>
      </c>
      <c r="K28" s="4">
        <v>48</v>
      </c>
      <c r="L28" s="4"/>
      <c r="M28" s="4"/>
      <c r="N28" s="4"/>
      <c r="O28" s="4"/>
      <c r="P28" s="4"/>
      <c r="Q28" s="10">
        <f t="shared" si="0"/>
        <v>15.428571428571429</v>
      </c>
    </row>
    <row r="29" spans="2:17" x14ac:dyDescent="0.3">
      <c r="B29" s="6">
        <f t="shared" si="1"/>
        <v>21</v>
      </c>
      <c r="C29" s="6" t="s">
        <v>131</v>
      </c>
      <c r="D29" s="34" t="s">
        <v>50</v>
      </c>
      <c r="E29" s="35"/>
      <c r="F29" s="35"/>
      <c r="G29" s="35"/>
      <c r="H29" s="35"/>
      <c r="I29" s="36"/>
      <c r="J29" s="4">
        <v>70</v>
      </c>
      <c r="K29" s="4">
        <v>71</v>
      </c>
      <c r="L29" s="4"/>
      <c r="M29" s="4"/>
      <c r="N29" s="4"/>
      <c r="O29" s="4"/>
      <c r="P29" s="4"/>
      <c r="Q29" s="10">
        <f t="shared" si="0"/>
        <v>20.142857142857142</v>
      </c>
    </row>
    <row r="30" spans="2:17" x14ac:dyDescent="0.3">
      <c r="B30" s="6">
        <f t="shared" si="1"/>
        <v>22</v>
      </c>
      <c r="C30" s="6" t="s">
        <v>132</v>
      </c>
      <c r="D30" s="34" t="s">
        <v>51</v>
      </c>
      <c r="E30" s="35"/>
      <c r="F30" s="35"/>
      <c r="G30" s="35"/>
      <c r="H30" s="35"/>
      <c r="I30" s="36"/>
      <c r="J30" s="4">
        <v>83</v>
      </c>
      <c r="K30" s="4">
        <v>94</v>
      </c>
      <c r="L30" s="4"/>
      <c r="M30" s="4"/>
      <c r="N30" s="4"/>
      <c r="O30" s="4"/>
      <c r="P30" s="4"/>
      <c r="Q30" s="10">
        <f t="shared" si="0"/>
        <v>25.285714285714285</v>
      </c>
    </row>
    <row r="31" spans="2:17" x14ac:dyDescent="0.3">
      <c r="B31" s="6">
        <f t="shared" si="1"/>
        <v>23</v>
      </c>
      <c r="C31" s="6" t="s">
        <v>133</v>
      </c>
      <c r="D31" s="34" t="s">
        <v>53</v>
      </c>
      <c r="E31" s="35"/>
      <c r="F31" s="35"/>
      <c r="G31" s="35"/>
      <c r="H31" s="35"/>
      <c r="I31" s="36"/>
      <c r="J31" s="4">
        <v>70</v>
      </c>
      <c r="K31" s="4">
        <v>80</v>
      </c>
      <c r="L31" s="4"/>
      <c r="M31" s="4"/>
      <c r="N31" s="4"/>
      <c r="O31" s="4"/>
      <c r="P31" s="4"/>
      <c r="Q31" s="10">
        <f t="shared" si="0"/>
        <v>21.428571428571427</v>
      </c>
    </row>
    <row r="32" spans="2:17" x14ac:dyDescent="0.3">
      <c r="B32" s="6">
        <f t="shared" si="1"/>
        <v>24</v>
      </c>
      <c r="C32" s="6" t="s">
        <v>170</v>
      </c>
      <c r="D32" s="34" t="s">
        <v>54</v>
      </c>
      <c r="E32" s="35"/>
      <c r="F32" s="35"/>
      <c r="G32" s="35"/>
      <c r="H32" s="35"/>
      <c r="I32" s="36"/>
      <c r="J32" s="4">
        <v>70</v>
      </c>
      <c r="K32" s="4">
        <v>80</v>
      </c>
      <c r="L32" s="4"/>
      <c r="M32" s="4"/>
      <c r="N32" s="4"/>
      <c r="O32" s="4"/>
      <c r="P32" s="4"/>
      <c r="Q32" s="10">
        <f t="shared" si="0"/>
        <v>21.428571428571427</v>
      </c>
    </row>
    <row r="33" spans="2:17" x14ac:dyDescent="0.3">
      <c r="B33" s="6">
        <f t="shared" si="1"/>
        <v>25</v>
      </c>
      <c r="C33" s="6" t="s">
        <v>171</v>
      </c>
      <c r="D33" s="34" t="s">
        <v>56</v>
      </c>
      <c r="E33" s="35"/>
      <c r="F33" s="35"/>
      <c r="G33" s="35"/>
      <c r="H33" s="35"/>
      <c r="I33" s="36"/>
      <c r="J33" s="4">
        <v>70</v>
      </c>
      <c r="K33" s="4">
        <v>86</v>
      </c>
      <c r="L33" s="4"/>
      <c r="M33" s="4"/>
      <c r="N33" s="4"/>
      <c r="O33" s="4"/>
      <c r="P33" s="4"/>
      <c r="Q33" s="10">
        <f t="shared" si="0"/>
        <v>22.285714285714285</v>
      </c>
    </row>
    <row r="34" spans="2:17" x14ac:dyDescent="0.3">
      <c r="B34" s="6">
        <f t="shared" si="1"/>
        <v>26</v>
      </c>
      <c r="C34" s="6" t="s">
        <v>135</v>
      </c>
      <c r="D34" s="34" t="s">
        <v>57</v>
      </c>
      <c r="E34" s="35"/>
      <c r="F34" s="35"/>
      <c r="G34" s="35"/>
      <c r="H34" s="35"/>
      <c r="I34" s="36"/>
      <c r="J34" s="4">
        <v>70</v>
      </c>
      <c r="K34" s="4">
        <v>95</v>
      </c>
      <c r="L34" s="4"/>
      <c r="M34" s="4"/>
      <c r="N34" s="4"/>
      <c r="O34" s="4"/>
      <c r="P34" s="4"/>
      <c r="Q34" s="10">
        <f t="shared" si="0"/>
        <v>23.571428571428573</v>
      </c>
    </row>
    <row r="35" spans="2:17" x14ac:dyDescent="0.3">
      <c r="B35" s="6">
        <f t="shared" si="1"/>
        <v>27</v>
      </c>
      <c r="C35" s="6" t="s">
        <v>136</v>
      </c>
      <c r="D35" s="34" t="s">
        <v>58</v>
      </c>
      <c r="E35" s="35"/>
      <c r="F35" s="35"/>
      <c r="G35" s="35"/>
      <c r="H35" s="35"/>
      <c r="I35" s="36"/>
      <c r="J35" s="4">
        <v>70</v>
      </c>
      <c r="K35" s="4">
        <v>70</v>
      </c>
      <c r="L35" s="4"/>
      <c r="M35" s="4"/>
      <c r="N35" s="4"/>
      <c r="O35" s="4"/>
      <c r="P35" s="4"/>
      <c r="Q35" s="10">
        <f t="shared" si="0"/>
        <v>20</v>
      </c>
    </row>
    <row r="36" spans="2:17" x14ac:dyDescent="0.3">
      <c r="B36" s="6">
        <f t="shared" si="1"/>
        <v>28</v>
      </c>
      <c r="D36" s="34"/>
      <c r="E36" s="35"/>
      <c r="F36" s="35"/>
      <c r="G36" s="35"/>
      <c r="H36" s="35"/>
      <c r="I36" s="36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6" t="s">
        <v>19</v>
      </c>
      <c r="I54" s="26"/>
      <c r="J54" s="11">
        <f>COUNTIF(J9:J53,"&gt;=70")</f>
        <v>25</v>
      </c>
      <c r="K54" s="11">
        <f t="shared" ref="K54:P54" si="3">COUNTIF(K9:K53,"&gt;=70")</f>
        <v>26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2</v>
      </c>
      <c r="K55" s="12">
        <f t="shared" ref="K55:Q55" si="5">COUNTIF(K9:K53,"&lt;70")</f>
        <v>1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27</v>
      </c>
      <c r="K56" s="12">
        <f t="shared" ref="K56:Q56" si="6">COUNT(K9:K53)</f>
        <v>27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18" t="s">
        <v>16</v>
      </c>
      <c r="I57" s="18"/>
      <c r="J57" s="13">
        <f>J54/J56</f>
        <v>0.92592592592592593</v>
      </c>
      <c r="K57" s="14">
        <f t="shared" ref="K57:Q57" si="7">K54/K56</f>
        <v>0.96296296296296291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18" t="s">
        <v>17</v>
      </c>
      <c r="I58" s="18"/>
      <c r="J58" s="13">
        <f>J55/J56</f>
        <v>7.407407407407407E-2</v>
      </c>
      <c r="K58" s="13">
        <f t="shared" ref="K58:Q58" si="8">K55/K56</f>
        <v>3.7037037037037035E-2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19"/>
      <c r="K61" s="19"/>
      <c r="L61" s="19"/>
      <c r="M61" s="19"/>
      <c r="N61" s="19"/>
      <c r="O61" s="19"/>
      <c r="P61" s="19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sortState xmlns:xlrd2="http://schemas.microsoft.com/office/spreadsheetml/2017/richdata2" ref="D9:I36">
    <sortCondition ref="D9:D36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B22" zoomScale="161" zoomScaleNormal="84" workbookViewId="0">
      <selection activeCell="K9" sqref="J9:K3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3">
      <c r="C4" t="s">
        <v>0</v>
      </c>
      <c r="D4" s="29" t="s">
        <v>30</v>
      </c>
      <c r="E4" s="29"/>
      <c r="F4" s="29"/>
      <c r="G4" s="29"/>
      <c r="I4" t="s">
        <v>1</v>
      </c>
      <c r="J4" s="30" t="s">
        <v>29</v>
      </c>
      <c r="K4" s="30"/>
      <c r="M4" t="s">
        <v>2</v>
      </c>
      <c r="N4" s="31" t="s">
        <v>173</v>
      </c>
      <c r="O4" s="31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0" t="s">
        <v>26</v>
      </c>
      <c r="E6" s="30"/>
      <c r="F6" s="30"/>
      <c r="G6" s="30"/>
      <c r="I6" s="17" t="s">
        <v>22</v>
      </c>
      <c r="J6" s="17"/>
      <c r="K6" s="32" t="s">
        <v>27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3" t="s">
        <v>5</v>
      </c>
      <c r="E8" s="33"/>
      <c r="F8" s="33"/>
      <c r="G8" s="33"/>
      <c r="H8" s="33"/>
      <c r="I8" s="3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116</v>
      </c>
      <c r="D9" s="34" t="s">
        <v>33</v>
      </c>
      <c r="E9" s="35"/>
      <c r="F9" s="35"/>
      <c r="G9" s="35"/>
      <c r="H9" s="35"/>
      <c r="I9" s="36"/>
      <c r="J9" s="4">
        <v>81</v>
      </c>
      <c r="K9" s="4">
        <v>98</v>
      </c>
      <c r="L9" s="4"/>
      <c r="M9" s="4"/>
      <c r="N9" s="4"/>
      <c r="O9" s="4"/>
      <c r="P9" s="4"/>
      <c r="Q9" s="10">
        <f>SUM(J9:P9)/7</f>
        <v>25.571428571428573</v>
      </c>
    </row>
    <row r="10" spans="2:18" x14ac:dyDescent="0.3">
      <c r="B10" s="6">
        <f>B9+1</f>
        <v>2</v>
      </c>
      <c r="C10" s="6" t="s">
        <v>117</v>
      </c>
      <c r="D10" s="34" t="s">
        <v>34</v>
      </c>
      <c r="E10" s="35"/>
      <c r="F10" s="35"/>
      <c r="G10" s="35"/>
      <c r="H10" s="35"/>
      <c r="I10" s="36"/>
      <c r="J10" s="4">
        <v>94</v>
      </c>
      <c r="K10" s="4">
        <v>98</v>
      </c>
      <c r="L10" s="4"/>
      <c r="M10" s="4"/>
      <c r="N10" s="4"/>
      <c r="O10" s="4"/>
      <c r="P10" s="4"/>
      <c r="Q10" s="10">
        <f t="shared" ref="Q10:Q48" si="0">SUM(J10:P10)/7</f>
        <v>27.428571428571427</v>
      </c>
    </row>
    <row r="11" spans="2:18" x14ac:dyDescent="0.3">
      <c r="B11" s="6">
        <f t="shared" ref="B11:B53" si="1">B10+1</f>
        <v>3</v>
      </c>
      <c r="C11" s="6" t="s">
        <v>118</v>
      </c>
      <c r="D11" s="34" t="s">
        <v>35</v>
      </c>
      <c r="E11" s="35"/>
      <c r="F11" s="35"/>
      <c r="G11" s="35"/>
      <c r="H11" s="35"/>
      <c r="I11" s="36"/>
      <c r="J11" s="4">
        <v>86</v>
      </c>
      <c r="K11" s="4">
        <v>98</v>
      </c>
      <c r="L11" s="4"/>
      <c r="M11" s="4"/>
      <c r="N11" s="4"/>
      <c r="O11" s="4"/>
      <c r="P11" s="4"/>
      <c r="Q11" s="10">
        <f t="shared" si="0"/>
        <v>26.285714285714285</v>
      </c>
    </row>
    <row r="12" spans="2:18" x14ac:dyDescent="0.3">
      <c r="B12" s="6">
        <f t="shared" si="1"/>
        <v>4</v>
      </c>
      <c r="C12" s="6" t="s">
        <v>119</v>
      </c>
      <c r="D12" s="34" t="s">
        <v>36</v>
      </c>
      <c r="E12" s="35"/>
      <c r="F12" s="35"/>
      <c r="G12" s="35"/>
      <c r="H12" s="35"/>
      <c r="I12" s="36"/>
      <c r="J12" s="4">
        <v>66</v>
      </c>
      <c r="K12" s="4">
        <v>70</v>
      </c>
      <c r="L12" s="4"/>
      <c r="M12" s="4"/>
      <c r="N12" s="4"/>
      <c r="O12" s="4"/>
      <c r="P12" s="4"/>
      <c r="Q12" s="10">
        <f t="shared" si="0"/>
        <v>19.428571428571427</v>
      </c>
    </row>
    <row r="13" spans="2:18" x14ac:dyDescent="0.3">
      <c r="B13" s="6">
        <f t="shared" si="1"/>
        <v>5</v>
      </c>
      <c r="C13" s="6" t="s">
        <v>167</v>
      </c>
      <c r="D13" s="34" t="s">
        <v>37</v>
      </c>
      <c r="E13" s="35"/>
      <c r="F13" s="35"/>
      <c r="G13" s="35"/>
      <c r="H13" s="35"/>
      <c r="I13" s="36"/>
      <c r="J13" s="4">
        <v>85</v>
      </c>
      <c r="K13" s="4">
        <v>81</v>
      </c>
      <c r="L13" s="4"/>
      <c r="M13" s="4"/>
      <c r="N13" s="4"/>
      <c r="O13" s="4"/>
      <c r="P13" s="4"/>
      <c r="Q13" s="10">
        <f t="shared" si="0"/>
        <v>23.714285714285715</v>
      </c>
    </row>
    <row r="14" spans="2:18" x14ac:dyDescent="0.3">
      <c r="B14" s="6">
        <f t="shared" si="1"/>
        <v>6</v>
      </c>
      <c r="C14" s="6" t="s">
        <v>120</v>
      </c>
      <c r="D14" s="34" t="s">
        <v>38</v>
      </c>
      <c r="E14" s="35"/>
      <c r="F14" s="35"/>
      <c r="G14" s="35"/>
      <c r="H14" s="35"/>
      <c r="I14" s="36"/>
      <c r="J14" s="4">
        <v>73</v>
      </c>
      <c r="K14" s="4">
        <v>88</v>
      </c>
      <c r="L14" s="4"/>
      <c r="M14" s="4"/>
      <c r="N14" s="4"/>
      <c r="O14" s="4"/>
      <c r="P14" s="4"/>
      <c r="Q14" s="10">
        <f t="shared" si="0"/>
        <v>23</v>
      </c>
    </row>
    <row r="15" spans="2:18" x14ac:dyDescent="0.3">
      <c r="B15" s="6">
        <f t="shared" si="1"/>
        <v>7</v>
      </c>
      <c r="C15" s="6" t="s">
        <v>121</v>
      </c>
      <c r="D15" s="34" t="s">
        <v>39</v>
      </c>
      <c r="E15" s="35"/>
      <c r="F15" s="35"/>
      <c r="G15" s="35"/>
      <c r="H15" s="35"/>
      <c r="I15" s="36"/>
      <c r="J15" s="4">
        <v>73</v>
      </c>
      <c r="K15" s="4">
        <v>89</v>
      </c>
      <c r="L15" s="4"/>
      <c r="M15" s="4"/>
      <c r="N15" s="4"/>
      <c r="O15" s="4"/>
      <c r="P15" s="4"/>
      <c r="Q15" s="10">
        <f t="shared" si="0"/>
        <v>23.142857142857142</v>
      </c>
    </row>
    <row r="16" spans="2:18" x14ac:dyDescent="0.3">
      <c r="B16" s="6">
        <f t="shared" si="1"/>
        <v>8</v>
      </c>
      <c r="C16" s="6" t="s">
        <v>122</v>
      </c>
      <c r="D16" s="34" t="s">
        <v>40</v>
      </c>
      <c r="E16" s="35"/>
      <c r="F16" s="35"/>
      <c r="G16" s="35"/>
      <c r="H16" s="35"/>
      <c r="I16" s="36"/>
      <c r="J16" s="4">
        <v>90</v>
      </c>
      <c r="K16" s="4">
        <v>94</v>
      </c>
      <c r="L16" s="4"/>
      <c r="M16" s="4"/>
      <c r="N16" s="4"/>
      <c r="O16" s="4"/>
      <c r="P16" s="4"/>
      <c r="Q16" s="10">
        <f t="shared" si="0"/>
        <v>26.285714285714285</v>
      </c>
    </row>
    <row r="17" spans="2:17" x14ac:dyDescent="0.3">
      <c r="B17" s="6">
        <f t="shared" si="1"/>
        <v>9</v>
      </c>
      <c r="C17" s="6" t="s">
        <v>123</v>
      </c>
      <c r="D17" s="34" t="s">
        <v>41</v>
      </c>
      <c r="E17" s="35"/>
      <c r="F17" s="35"/>
      <c r="G17" s="35"/>
      <c r="H17" s="35"/>
      <c r="I17" s="36"/>
      <c r="J17" s="4">
        <v>90</v>
      </c>
      <c r="K17" s="4">
        <v>100</v>
      </c>
      <c r="L17" s="4"/>
      <c r="M17" s="4"/>
      <c r="N17" s="4"/>
      <c r="O17" s="4"/>
      <c r="P17" s="4"/>
      <c r="Q17" s="10">
        <f t="shared" si="0"/>
        <v>27.142857142857142</v>
      </c>
    </row>
    <row r="18" spans="2:17" x14ac:dyDescent="0.3">
      <c r="B18" s="6">
        <f t="shared" si="1"/>
        <v>10</v>
      </c>
      <c r="C18" s="6" t="s">
        <v>124</v>
      </c>
      <c r="D18" s="34" t="s">
        <v>42</v>
      </c>
      <c r="E18" s="35"/>
      <c r="F18" s="35"/>
      <c r="G18" s="35"/>
      <c r="H18" s="35"/>
      <c r="I18" s="36"/>
      <c r="J18" s="4">
        <v>83</v>
      </c>
      <c r="K18" s="4">
        <v>94</v>
      </c>
      <c r="L18" s="4"/>
      <c r="M18" s="4"/>
      <c r="N18" s="4"/>
      <c r="O18" s="4"/>
      <c r="P18" s="4"/>
      <c r="Q18" s="10">
        <f t="shared" si="0"/>
        <v>25.285714285714285</v>
      </c>
    </row>
    <row r="19" spans="2:17" x14ac:dyDescent="0.3">
      <c r="B19" s="6">
        <f t="shared" si="1"/>
        <v>11</v>
      </c>
      <c r="C19" s="6" t="s">
        <v>125</v>
      </c>
      <c r="D19" s="34" t="s">
        <v>43</v>
      </c>
      <c r="E19" s="35"/>
      <c r="F19" s="35"/>
      <c r="G19" s="35"/>
      <c r="H19" s="35"/>
      <c r="I19" s="36"/>
      <c r="J19" s="4">
        <v>94</v>
      </c>
      <c r="K19" s="4">
        <v>84</v>
      </c>
      <c r="L19" s="4"/>
      <c r="M19" s="4"/>
      <c r="N19" s="4"/>
      <c r="O19" s="4"/>
      <c r="P19" s="4"/>
      <c r="Q19" s="10">
        <f t="shared" si="0"/>
        <v>25.428571428571427</v>
      </c>
    </row>
    <row r="20" spans="2:17" x14ac:dyDescent="0.3">
      <c r="B20" s="6">
        <f t="shared" si="1"/>
        <v>12</v>
      </c>
      <c r="C20" s="6" t="s">
        <v>126</v>
      </c>
      <c r="D20" s="34" t="s">
        <v>44</v>
      </c>
      <c r="E20" s="35"/>
      <c r="F20" s="35"/>
      <c r="G20" s="35"/>
      <c r="H20" s="35"/>
      <c r="I20" s="36"/>
      <c r="J20" s="4">
        <v>71</v>
      </c>
      <c r="K20" s="4">
        <v>89</v>
      </c>
      <c r="L20" s="4"/>
      <c r="M20" s="4"/>
      <c r="N20" s="4"/>
      <c r="O20" s="4"/>
      <c r="P20" s="4"/>
      <c r="Q20" s="10">
        <f t="shared" si="0"/>
        <v>22.857142857142858</v>
      </c>
    </row>
    <row r="21" spans="2:17" x14ac:dyDescent="0.3">
      <c r="B21" s="6">
        <f t="shared" si="1"/>
        <v>13</v>
      </c>
      <c r="C21" s="6" t="s">
        <v>127</v>
      </c>
      <c r="D21" s="34" t="s">
        <v>45</v>
      </c>
      <c r="E21" s="35"/>
      <c r="F21" s="35"/>
      <c r="G21" s="35"/>
      <c r="H21" s="35"/>
      <c r="I21" s="36"/>
      <c r="J21" s="4">
        <v>84</v>
      </c>
      <c r="K21" s="4">
        <v>94</v>
      </c>
      <c r="L21" s="4"/>
      <c r="M21" s="4"/>
      <c r="N21" s="4"/>
      <c r="O21" s="4"/>
      <c r="P21" s="4"/>
      <c r="Q21" s="10">
        <f t="shared" si="0"/>
        <v>25.428571428571427</v>
      </c>
    </row>
    <row r="22" spans="2:17" x14ac:dyDescent="0.3">
      <c r="B22" s="6">
        <f t="shared" si="1"/>
        <v>14</v>
      </c>
      <c r="C22" s="6" t="s">
        <v>168</v>
      </c>
      <c r="D22" s="34" t="s">
        <v>46</v>
      </c>
      <c r="E22" s="35"/>
      <c r="F22" s="35"/>
      <c r="G22" s="35"/>
      <c r="H22" s="35"/>
      <c r="I22" s="36"/>
      <c r="J22" s="4">
        <v>89</v>
      </c>
      <c r="K22" s="4">
        <v>77</v>
      </c>
      <c r="L22" s="4"/>
      <c r="M22" s="4"/>
      <c r="N22" s="4"/>
      <c r="O22" s="4"/>
      <c r="P22" s="4"/>
      <c r="Q22" s="10">
        <f t="shared" si="0"/>
        <v>23.714285714285715</v>
      </c>
    </row>
    <row r="23" spans="2:17" x14ac:dyDescent="0.3">
      <c r="B23" s="6">
        <f t="shared" si="1"/>
        <v>15</v>
      </c>
      <c r="C23" s="6" t="s">
        <v>128</v>
      </c>
      <c r="D23" s="34" t="s">
        <v>47</v>
      </c>
      <c r="E23" s="35"/>
      <c r="F23" s="35"/>
      <c r="G23" s="35"/>
      <c r="H23" s="35"/>
      <c r="I23" s="36"/>
      <c r="J23" s="4">
        <v>94</v>
      </c>
      <c r="K23" s="4">
        <v>100</v>
      </c>
      <c r="L23" s="4"/>
      <c r="M23" s="4"/>
      <c r="N23" s="4"/>
      <c r="O23" s="4"/>
      <c r="P23" s="4"/>
      <c r="Q23" s="10">
        <f t="shared" si="0"/>
        <v>27.714285714285715</v>
      </c>
    </row>
    <row r="24" spans="2:17" x14ac:dyDescent="0.3">
      <c r="B24" s="6">
        <f t="shared" si="1"/>
        <v>16</v>
      </c>
      <c r="C24" s="6" t="s">
        <v>129</v>
      </c>
      <c r="D24" s="34" t="s">
        <v>48</v>
      </c>
      <c r="E24" s="35"/>
      <c r="F24" s="35"/>
      <c r="G24" s="35"/>
      <c r="H24" s="35"/>
      <c r="I24" s="36"/>
      <c r="J24" s="4">
        <v>62</v>
      </c>
      <c r="K24" s="4">
        <v>94</v>
      </c>
      <c r="L24" s="4"/>
      <c r="M24" s="4"/>
      <c r="N24" s="4"/>
      <c r="O24" s="4"/>
      <c r="P24" s="4"/>
      <c r="Q24" s="10">
        <f t="shared" si="0"/>
        <v>22.285714285714285</v>
      </c>
    </row>
    <row r="25" spans="2:17" x14ac:dyDescent="0.3">
      <c r="B25" s="6">
        <f t="shared" si="1"/>
        <v>17</v>
      </c>
      <c r="C25" s="6" t="s">
        <v>130</v>
      </c>
      <c r="D25" s="34" t="s">
        <v>49</v>
      </c>
      <c r="E25" s="35"/>
      <c r="F25" s="35"/>
      <c r="G25" s="35"/>
      <c r="H25" s="35"/>
      <c r="I25" s="36"/>
      <c r="J25" s="4">
        <v>100</v>
      </c>
      <c r="K25" s="4">
        <v>70</v>
      </c>
      <c r="L25" s="4"/>
      <c r="M25" s="4"/>
      <c r="N25" s="4"/>
      <c r="O25" s="4"/>
      <c r="P25" s="4"/>
      <c r="Q25" s="10">
        <f t="shared" si="0"/>
        <v>24.285714285714285</v>
      </c>
    </row>
    <row r="26" spans="2:17" x14ac:dyDescent="0.3">
      <c r="B26" s="6">
        <f t="shared" si="1"/>
        <v>18</v>
      </c>
      <c r="C26" s="6" t="s">
        <v>169</v>
      </c>
      <c r="D26" s="34" t="s">
        <v>50</v>
      </c>
      <c r="E26" s="35"/>
      <c r="F26" s="35"/>
      <c r="G26" s="35"/>
      <c r="H26" s="35"/>
      <c r="I26" s="36"/>
      <c r="J26" s="4">
        <v>64</v>
      </c>
      <c r="K26" s="4">
        <v>78</v>
      </c>
      <c r="L26" s="4"/>
      <c r="M26" s="4"/>
      <c r="N26" s="4"/>
      <c r="O26" s="4"/>
      <c r="P26" s="4"/>
      <c r="Q26" s="10">
        <f t="shared" si="0"/>
        <v>20.285714285714285</v>
      </c>
    </row>
    <row r="27" spans="2:17" x14ac:dyDescent="0.3">
      <c r="B27" s="6">
        <f t="shared" si="1"/>
        <v>19</v>
      </c>
      <c r="C27" s="6" t="s">
        <v>131</v>
      </c>
      <c r="D27" s="34" t="s">
        <v>51</v>
      </c>
      <c r="E27" s="35"/>
      <c r="F27" s="35"/>
      <c r="G27" s="35"/>
      <c r="H27" s="35"/>
      <c r="I27" s="36"/>
      <c r="J27" s="4">
        <v>80</v>
      </c>
      <c r="K27" s="4">
        <v>94</v>
      </c>
      <c r="L27" s="4"/>
      <c r="M27" s="4"/>
      <c r="N27" s="4"/>
      <c r="O27" s="4"/>
      <c r="P27" s="4"/>
      <c r="Q27" s="10">
        <f t="shared" si="0"/>
        <v>24.857142857142858</v>
      </c>
    </row>
    <row r="28" spans="2:17" x14ac:dyDescent="0.3">
      <c r="B28" s="6">
        <f t="shared" si="1"/>
        <v>20</v>
      </c>
      <c r="C28" s="6" t="s">
        <v>132</v>
      </c>
      <c r="D28" s="34" t="s">
        <v>52</v>
      </c>
      <c r="E28" s="35"/>
      <c r="F28" s="35"/>
      <c r="G28" s="35"/>
      <c r="H28" s="35"/>
      <c r="I28" s="36"/>
      <c r="J28" s="4">
        <v>82</v>
      </c>
      <c r="K28" s="4">
        <v>90</v>
      </c>
      <c r="L28" s="4"/>
      <c r="M28" s="4"/>
      <c r="N28" s="4"/>
      <c r="O28" s="4"/>
      <c r="P28" s="4"/>
      <c r="Q28" s="10">
        <f t="shared" si="0"/>
        <v>24.571428571428573</v>
      </c>
    </row>
    <row r="29" spans="2:17" x14ac:dyDescent="0.3">
      <c r="B29" s="6">
        <f t="shared" si="1"/>
        <v>21</v>
      </c>
      <c r="C29" s="6" t="s">
        <v>133</v>
      </c>
      <c r="D29" s="34" t="s">
        <v>53</v>
      </c>
      <c r="E29" s="35"/>
      <c r="F29" s="35"/>
      <c r="G29" s="35"/>
      <c r="H29" s="35"/>
      <c r="I29" s="36"/>
      <c r="J29" s="4">
        <v>75</v>
      </c>
      <c r="K29" s="4">
        <v>90</v>
      </c>
      <c r="L29" s="4"/>
      <c r="M29" s="4"/>
      <c r="N29" s="4"/>
      <c r="O29" s="4"/>
      <c r="P29" s="4"/>
      <c r="Q29" s="10">
        <f t="shared" si="0"/>
        <v>23.571428571428573</v>
      </c>
    </row>
    <row r="30" spans="2:17" x14ac:dyDescent="0.3">
      <c r="B30" s="6">
        <f t="shared" si="1"/>
        <v>22</v>
      </c>
      <c r="C30" s="6" t="s">
        <v>170</v>
      </c>
      <c r="D30" s="34" t="s">
        <v>54</v>
      </c>
      <c r="E30" s="35"/>
      <c r="F30" s="35"/>
      <c r="G30" s="35"/>
      <c r="H30" s="35"/>
      <c r="I30" s="36"/>
      <c r="J30" s="4">
        <v>83</v>
      </c>
      <c r="K30" s="4">
        <v>80</v>
      </c>
      <c r="L30" s="4"/>
      <c r="M30" s="4"/>
      <c r="N30" s="4"/>
      <c r="O30" s="4"/>
      <c r="P30" s="4"/>
      <c r="Q30" s="10">
        <f t="shared" si="0"/>
        <v>23.285714285714285</v>
      </c>
    </row>
    <row r="31" spans="2:17" x14ac:dyDescent="0.3">
      <c r="B31" s="6">
        <f t="shared" si="1"/>
        <v>23</v>
      </c>
      <c r="C31" s="6" t="s">
        <v>134</v>
      </c>
      <c r="D31" s="34" t="s">
        <v>55</v>
      </c>
      <c r="E31" s="35"/>
      <c r="F31" s="35"/>
      <c r="G31" s="35"/>
      <c r="H31" s="35"/>
      <c r="I31" s="36"/>
      <c r="J31" s="4">
        <v>83</v>
      </c>
      <c r="K31" s="4">
        <v>77</v>
      </c>
      <c r="L31" s="4"/>
      <c r="M31" s="4"/>
      <c r="N31" s="4"/>
      <c r="O31" s="4"/>
      <c r="P31" s="4"/>
      <c r="Q31" s="10">
        <f t="shared" si="0"/>
        <v>22.857142857142858</v>
      </c>
    </row>
    <row r="32" spans="2:17" x14ac:dyDescent="0.3">
      <c r="B32" s="6">
        <f t="shared" si="1"/>
        <v>24</v>
      </c>
      <c r="C32" s="6" t="s">
        <v>171</v>
      </c>
      <c r="D32" s="34" t="s">
        <v>56</v>
      </c>
      <c r="E32" s="35"/>
      <c r="F32" s="35"/>
      <c r="G32" s="35"/>
      <c r="H32" s="35"/>
      <c r="I32" s="36"/>
      <c r="J32" s="4">
        <v>83</v>
      </c>
      <c r="K32" s="4">
        <v>80</v>
      </c>
      <c r="L32" s="4"/>
      <c r="M32" s="4"/>
      <c r="N32" s="4"/>
      <c r="O32" s="4"/>
      <c r="P32" s="4"/>
      <c r="Q32" s="10">
        <f t="shared" si="0"/>
        <v>23.285714285714285</v>
      </c>
    </row>
    <row r="33" spans="2:17" x14ac:dyDescent="0.3">
      <c r="B33" s="6">
        <f t="shared" si="1"/>
        <v>25</v>
      </c>
      <c r="C33" s="6" t="s">
        <v>135</v>
      </c>
      <c r="D33" s="34" t="s">
        <v>57</v>
      </c>
      <c r="E33" s="35"/>
      <c r="F33" s="35"/>
      <c r="G33" s="35"/>
      <c r="H33" s="35"/>
      <c r="I33" s="36"/>
      <c r="J33" s="4">
        <v>91</v>
      </c>
      <c r="K33" s="4">
        <v>98</v>
      </c>
      <c r="L33" s="4"/>
      <c r="M33" s="4"/>
      <c r="N33" s="4"/>
      <c r="O33" s="4"/>
      <c r="P33" s="4"/>
      <c r="Q33" s="10">
        <f t="shared" si="0"/>
        <v>27</v>
      </c>
    </row>
    <row r="34" spans="2:17" x14ac:dyDescent="0.3">
      <c r="B34" s="6">
        <f t="shared" si="1"/>
        <v>26</v>
      </c>
      <c r="C34" s="6" t="s">
        <v>136</v>
      </c>
      <c r="D34" s="34" t="s">
        <v>58</v>
      </c>
      <c r="E34" s="35"/>
      <c r="F34" s="35"/>
      <c r="G34" s="35"/>
      <c r="H34" s="35"/>
      <c r="I34" s="36"/>
      <c r="J34" s="4">
        <v>89</v>
      </c>
      <c r="K34" s="4">
        <v>89</v>
      </c>
      <c r="L34" s="4"/>
      <c r="M34" s="4"/>
      <c r="N34" s="4"/>
      <c r="O34" s="4"/>
      <c r="P34" s="4"/>
      <c r="Q34" s="10">
        <f t="shared" si="0"/>
        <v>25.428571428571427</v>
      </c>
    </row>
    <row r="35" spans="2:17" x14ac:dyDescent="0.3">
      <c r="B35" s="6">
        <f t="shared" si="1"/>
        <v>27</v>
      </c>
      <c r="C35" s="6" t="s">
        <v>137</v>
      </c>
      <c r="D35" s="34" t="s">
        <v>59</v>
      </c>
      <c r="E35" s="35"/>
      <c r="F35" s="35"/>
      <c r="G35" s="35"/>
      <c r="H35" s="35"/>
      <c r="I35" s="36"/>
      <c r="J35" s="4">
        <v>56</v>
      </c>
      <c r="K35" s="4">
        <v>82</v>
      </c>
      <c r="L35" s="4"/>
      <c r="M35" s="4"/>
      <c r="N35" s="4"/>
      <c r="O35" s="4"/>
      <c r="P35" s="4"/>
      <c r="Q35" s="10">
        <f t="shared" si="0"/>
        <v>19.714285714285715</v>
      </c>
    </row>
    <row r="36" spans="2:17" x14ac:dyDescent="0.3">
      <c r="B36" s="6">
        <f t="shared" si="1"/>
        <v>28</v>
      </c>
      <c r="C36" s="6" t="s">
        <v>138</v>
      </c>
      <c r="D36" s="34" t="s">
        <v>60</v>
      </c>
      <c r="E36" s="35"/>
      <c r="F36" s="35"/>
      <c r="G36" s="35"/>
      <c r="H36" s="35"/>
      <c r="I36" s="36"/>
      <c r="J36" s="4">
        <v>83</v>
      </c>
      <c r="K36" s="4">
        <v>100</v>
      </c>
      <c r="L36" s="4"/>
      <c r="M36" s="4"/>
      <c r="N36" s="4"/>
      <c r="O36" s="4"/>
      <c r="P36" s="4"/>
      <c r="Q36" s="10">
        <f t="shared" si="0"/>
        <v>26.142857142857142</v>
      </c>
    </row>
    <row r="37" spans="2:17" x14ac:dyDescent="0.3">
      <c r="B37" s="6">
        <f t="shared" si="1"/>
        <v>29</v>
      </c>
      <c r="C37" s="6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22"/>
      <c r="E38" s="22"/>
      <c r="F38" s="22"/>
      <c r="G38" s="22"/>
      <c r="H38" s="22"/>
      <c r="I38" s="2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22"/>
      <c r="E40" s="22"/>
      <c r="F40" s="22"/>
      <c r="G40" s="22"/>
      <c r="H40" s="22"/>
      <c r="I40" s="2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22"/>
      <c r="E41" s="22"/>
      <c r="F41" s="22"/>
      <c r="G41" s="22"/>
      <c r="H41" s="22"/>
      <c r="I41" s="2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23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6" t="s">
        <v>19</v>
      </c>
      <c r="I54" s="26"/>
      <c r="J54" s="11">
        <f>COUNTIF(J9:J53,"&gt;=70")</f>
        <v>24</v>
      </c>
      <c r="K54" s="11">
        <f t="shared" ref="K54:P54" si="3">COUNTIF(K9:K53,"&gt;=70")</f>
        <v>28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28</v>
      </c>
      <c r="K56" s="12">
        <f t="shared" ref="K56:Q56" si="6">COUNT(K9:K53)</f>
        <v>28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18" t="s">
        <v>16</v>
      </c>
      <c r="I57" s="18"/>
      <c r="J57" s="13">
        <f>J54/J56</f>
        <v>0.8571428571428571</v>
      </c>
      <c r="K57" s="14">
        <f t="shared" ref="K57:Q57" si="7">K54/K56</f>
        <v>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18" t="s">
        <v>17</v>
      </c>
      <c r="I58" s="18"/>
      <c r="J58" s="13">
        <f>J55/J56</f>
        <v>0.14285714285714285</v>
      </c>
      <c r="K58" s="13">
        <f t="shared" ref="K58:Q58" si="8">K55/K56</f>
        <v>0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19"/>
      <c r="K61" s="19"/>
      <c r="L61" s="19"/>
      <c r="M61" s="19"/>
      <c r="N61" s="19"/>
      <c r="O61" s="19"/>
      <c r="P61" s="19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SISTEMA ROBO A</vt:lpstr>
      <vt:lpstr>SIMULACION SISTEMA ROBO B</vt:lpstr>
      <vt:lpstr>INSTRUMENTACION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Nieves</cp:lastModifiedBy>
  <cp:lastPrinted>2023-03-21T15:13:53Z</cp:lastPrinted>
  <dcterms:created xsi:type="dcterms:W3CDTF">2023-03-14T19:16:59Z</dcterms:created>
  <dcterms:modified xsi:type="dcterms:W3CDTF">2023-04-27T20:37:27Z</dcterms:modified>
</cp:coreProperties>
</file>