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TSSAT FEB-JULIO 2023\ESCOLARIZADO\"/>
    </mc:Choice>
  </mc:AlternateContent>
  <bookViews>
    <workbookView xWindow="0" yWindow="0" windowWidth="20490" windowHeight="8220"/>
  </bookViews>
  <sheets>
    <sheet name="402A" sheetId="1" r:id="rId1"/>
    <sheet name="402B" sheetId="3" r:id="rId2"/>
    <sheet name="201A" sheetId="4" r:id="rId3"/>
    <sheet name="201B" sheetId="5" r:id="rId4"/>
    <sheet name="201C" sheetId="6" r:id="rId5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" i="5" l="1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9" i="5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9" i="6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9" i="4"/>
  <c r="Q10" i="3" l="1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9" i="3"/>
  <c r="Q10" i="1" l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9" i="1"/>
  <c r="P33" i="6" l="1"/>
  <c r="O33" i="6"/>
  <c r="N33" i="6"/>
  <c r="M33" i="6"/>
  <c r="L33" i="6"/>
  <c r="K33" i="6"/>
  <c r="J33" i="6"/>
  <c r="P32" i="6"/>
  <c r="P35" i="6" s="1"/>
  <c r="O32" i="6"/>
  <c r="N32" i="6"/>
  <c r="M32" i="6"/>
  <c r="L32" i="6"/>
  <c r="L35" i="6" s="1"/>
  <c r="K32" i="6"/>
  <c r="K35" i="6" s="1"/>
  <c r="J32" i="6"/>
  <c r="P31" i="6"/>
  <c r="P34" i="6" s="1"/>
  <c r="O31" i="6"/>
  <c r="O34" i="6" s="1"/>
  <c r="N31" i="6"/>
  <c r="M31" i="6"/>
  <c r="L31" i="6"/>
  <c r="L34" i="6" s="1"/>
  <c r="K31" i="6"/>
  <c r="K34" i="6" s="1"/>
  <c r="J31" i="6"/>
  <c r="J34" i="6" s="1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P56" i="5"/>
  <c r="O56" i="5"/>
  <c r="N56" i="5"/>
  <c r="M56" i="5"/>
  <c r="L56" i="5"/>
  <c r="K56" i="5"/>
  <c r="J56" i="5"/>
  <c r="P55" i="5"/>
  <c r="O55" i="5"/>
  <c r="N55" i="5"/>
  <c r="N58" i="5" s="1"/>
  <c r="M55" i="5"/>
  <c r="M58" i="5" s="1"/>
  <c r="L55" i="5"/>
  <c r="K55" i="5"/>
  <c r="J55" i="5"/>
  <c r="P54" i="5"/>
  <c r="O54" i="5"/>
  <c r="N54" i="5"/>
  <c r="N57" i="5" s="1"/>
  <c r="M54" i="5"/>
  <c r="M57" i="5" s="1"/>
  <c r="L54" i="5"/>
  <c r="K54" i="5"/>
  <c r="J54" i="5"/>
  <c r="J57" i="5" s="1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P56" i="4"/>
  <c r="O56" i="4"/>
  <c r="N56" i="4"/>
  <c r="M56" i="4"/>
  <c r="L56" i="4"/>
  <c r="K56" i="4"/>
  <c r="J56" i="4"/>
  <c r="P55" i="4"/>
  <c r="O55" i="4"/>
  <c r="N55" i="4"/>
  <c r="N58" i="4" s="1"/>
  <c r="M55" i="4"/>
  <c r="L55" i="4"/>
  <c r="K55" i="4"/>
  <c r="J55" i="4"/>
  <c r="P54" i="4"/>
  <c r="O54" i="4"/>
  <c r="N54" i="4"/>
  <c r="N57" i="4" s="1"/>
  <c r="M54" i="4"/>
  <c r="M57" i="4" s="1"/>
  <c r="L54" i="4"/>
  <c r="K54" i="4"/>
  <c r="J54" i="4"/>
  <c r="J57" i="4" s="1"/>
  <c r="Q53" i="4"/>
  <c r="Q52" i="4"/>
  <c r="Q51" i="4"/>
  <c r="Q50" i="4"/>
  <c r="Q49" i="4"/>
  <c r="Q48" i="4"/>
  <c r="Q47" i="4"/>
  <c r="Q46" i="4"/>
  <c r="Q45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P56" i="3"/>
  <c r="O56" i="3"/>
  <c r="N56" i="3"/>
  <c r="M56" i="3"/>
  <c r="L56" i="3"/>
  <c r="K56" i="3"/>
  <c r="J56" i="3"/>
  <c r="P55" i="3"/>
  <c r="P58" i="3" s="1"/>
  <c r="O55" i="3"/>
  <c r="N55" i="3"/>
  <c r="M55" i="3"/>
  <c r="M58" i="3" s="1"/>
  <c r="L55" i="3"/>
  <c r="L58" i="3" s="1"/>
  <c r="K55" i="3"/>
  <c r="J55" i="3"/>
  <c r="P54" i="3"/>
  <c r="P57" i="3" s="1"/>
  <c r="O54" i="3"/>
  <c r="N54" i="3"/>
  <c r="M54" i="3"/>
  <c r="M57" i="3" s="1"/>
  <c r="L54" i="3"/>
  <c r="L57" i="3" s="1"/>
  <c r="K54" i="3"/>
  <c r="J54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56" i="3"/>
  <c r="J35" i="6" l="1"/>
  <c r="M58" i="4"/>
  <c r="O58" i="5"/>
  <c r="K57" i="5"/>
  <c r="L58" i="5"/>
  <c r="P58" i="5"/>
  <c r="K58" i="5"/>
  <c r="O57" i="5"/>
  <c r="L57" i="5"/>
  <c r="P57" i="5"/>
  <c r="Q56" i="5"/>
  <c r="J58" i="5"/>
  <c r="M34" i="6"/>
  <c r="N35" i="6"/>
  <c r="N34" i="6"/>
  <c r="O58" i="4"/>
  <c r="K57" i="4"/>
  <c r="O57" i="4"/>
  <c r="L58" i="4"/>
  <c r="P58" i="4"/>
  <c r="K58" i="4"/>
  <c r="L57" i="4"/>
  <c r="P57" i="4"/>
  <c r="Q56" i="4"/>
  <c r="N58" i="3"/>
  <c r="N57" i="3"/>
  <c r="K58" i="3"/>
  <c r="O58" i="3"/>
  <c r="K57" i="3"/>
  <c r="O57" i="3"/>
  <c r="J57" i="3"/>
  <c r="J58" i="3"/>
  <c r="Q33" i="6"/>
  <c r="M35" i="6"/>
  <c r="O35" i="6"/>
  <c r="Q31" i="6"/>
  <c r="Q32" i="6"/>
  <c r="Q35" i="6" s="1"/>
  <c r="Q54" i="5"/>
  <c r="Q55" i="5"/>
  <c r="Q58" i="5" s="1"/>
  <c r="J58" i="4"/>
  <c r="Q54" i="4"/>
  <c r="Q55" i="4"/>
  <c r="Q54" i="3"/>
  <c r="Q57" i="3" s="1"/>
  <c r="Q55" i="3"/>
  <c r="Q58" i="3" s="1"/>
  <c r="K55" i="1"/>
  <c r="L55" i="1"/>
  <c r="M55" i="1"/>
  <c r="N55" i="1"/>
  <c r="O55" i="1"/>
  <c r="P55" i="1"/>
  <c r="J55" i="1"/>
  <c r="Q52" i="1"/>
  <c r="K54" i="1"/>
  <c r="L54" i="1"/>
  <c r="M54" i="1"/>
  <c r="N54" i="1"/>
  <c r="O54" i="1"/>
  <c r="P54" i="1"/>
  <c r="K53" i="1"/>
  <c r="L53" i="1"/>
  <c r="M53" i="1"/>
  <c r="N53" i="1"/>
  <c r="O53" i="1"/>
  <c r="P53" i="1"/>
  <c r="J54" i="1"/>
  <c r="J53" i="1"/>
  <c r="Q57" i="4" l="1"/>
  <c r="Q57" i="5"/>
  <c r="Q34" i="6"/>
  <c r="Q58" i="4"/>
  <c r="Q48" i="1"/>
  <c r="Q49" i="1"/>
  <c r="Q50" i="1"/>
  <c r="Q51" i="1"/>
  <c r="Q40" i="1" l="1"/>
  <c r="Q41" i="1"/>
  <c r="Q42" i="1"/>
  <c r="Q43" i="1"/>
  <c r="Q44" i="1"/>
  <c r="Q45" i="1"/>
  <c r="Q46" i="1"/>
  <c r="Q47" i="1"/>
  <c r="K57" i="1"/>
  <c r="L57" i="1"/>
  <c r="M57" i="1"/>
  <c r="N57" i="1"/>
  <c r="O57" i="1"/>
  <c r="P57" i="1"/>
  <c r="K56" i="1"/>
  <c r="L56" i="1"/>
  <c r="M56" i="1"/>
  <c r="N56" i="1"/>
  <c r="O56" i="1"/>
  <c r="P56" i="1"/>
  <c r="J57" i="1"/>
  <c r="J56" i="1"/>
  <c r="Q55" i="1" l="1"/>
  <c r="Q54" i="1"/>
  <c r="Q53" i="1"/>
  <c r="B10" i="1"/>
  <c r="B11" i="1" s="1"/>
  <c r="B12" i="1" s="1"/>
  <c r="B13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Q57" i="1" l="1"/>
  <c r="Q56" i="1"/>
</calcChain>
</file>

<file path=xl/sharedStrings.xml><?xml version="1.0" encoding="utf-8"?>
<sst xmlns="http://schemas.openxmlformats.org/spreadsheetml/2006/main" count="507" uniqueCount="292">
  <si>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</si>
  <si>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</si>
  <si>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</si>
  <si>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</si>
  <si>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</si>
  <si>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</si>
  <si>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</si>
  <si>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</si>
  <si>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</si>
  <si>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</si>
  <si>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</si>
  <si>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</si>
  <si>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</si>
  <si>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</si>
  <si>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</si>
  <si>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</si>
  <si>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</si>
  <si>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</si>
  <si>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</si>
  <si>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</si>
  <si>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</si>
  <si>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</si>
  <si>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</si>
  <si>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</si>
  <si>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AGUILERA ROMAN ORLANDO</t>
  </si>
  <si>
    <t>211U0124</t>
  </si>
  <si>
    <t>402 A</t>
  </si>
  <si>
    <t>FEB-JUL 2023</t>
  </si>
  <si>
    <t>ALCALA CABRERA GERARDO</t>
  </si>
  <si>
    <t>211U0552</t>
  </si>
  <si>
    <t>ATAXCA PEREZ LIZETTE DE LOS ANGELES</t>
  </si>
  <si>
    <t>211U0607</t>
  </si>
  <si>
    <t>BELLOMO DOMINGUEZ CONRADO SEBASTIAN</t>
  </si>
  <si>
    <t>211U0126</t>
  </si>
  <si>
    <t>BUSTAMANTE SANTOS JOSE MIGUEL</t>
  </si>
  <si>
    <t>211U0130</t>
  </si>
  <si>
    <t>CASTILLO ESCRIBANO RICARDO</t>
  </si>
  <si>
    <t>211U0131</t>
  </si>
  <si>
    <t>CASTILLO SEBA BRIAN DE JESUS</t>
  </si>
  <si>
    <t>211U0132</t>
  </si>
  <si>
    <t>CINTA SEBA JOSUE DAVID</t>
  </si>
  <si>
    <t>211U0134</t>
  </si>
  <si>
    <t>CONDE RIOS ANA CRISTINA</t>
  </si>
  <si>
    <t>211U0135</t>
  </si>
  <si>
    <t>COTA SEBA ALLEN ANDRES</t>
  </si>
  <si>
    <t>211U0136</t>
  </si>
  <si>
    <t>CRUZ MIROS CATALINA</t>
  </si>
  <si>
    <t>DEL MORAL CAMACHO JOSE ANTONIO</t>
  </si>
  <si>
    <t>211U0138</t>
  </si>
  <si>
    <t>211U0137</t>
  </si>
  <si>
    <t>DOMINGUEZ PUCHETA ALEJANDRO</t>
  </si>
  <si>
    <t>211U0139</t>
  </si>
  <si>
    <t>FERMAN AVENDAÑO FLOR DEL CARMEN</t>
  </si>
  <si>
    <t>211U0556</t>
  </si>
  <si>
    <t>FIGUEROA CORRO JUNI ALAN</t>
  </si>
  <si>
    <t>211U0141</t>
  </si>
  <si>
    <t>GONZALEZ ROMERO CARLOS MANUEL</t>
  </si>
  <si>
    <t>211U0610</t>
  </si>
  <si>
    <t>GUERRERO CARMONA HERNAN ANTONIO</t>
  </si>
  <si>
    <t>211U0608</t>
  </si>
  <si>
    <t>LIRA VELA JOSE ALBERTO</t>
  </si>
  <si>
    <t>211U0145</t>
  </si>
  <si>
    <t>LUCHO ATAXCA ANGEL MANUEL</t>
  </si>
  <si>
    <t>211U0146</t>
  </si>
  <si>
    <t>MALAGA GRACIA JESUS ALBERTO</t>
  </si>
  <si>
    <t>211U0147</t>
  </si>
  <si>
    <t>MIL LOPEZ ANTONIO CARLOS</t>
  </si>
  <si>
    <t>211U0562</t>
  </si>
  <si>
    <t>PALACIOS HERNANDEZ EDUARDO</t>
  </si>
  <si>
    <t>211U0152</t>
  </si>
  <si>
    <t>RAMIREZ HERRERA CRISTIAN ALBERTO</t>
  </si>
  <si>
    <t>211U0153</t>
  </si>
  <si>
    <t>RIVEYRO VILLEGAS JOSUE YAHIR</t>
  </si>
  <si>
    <t>211U0155</t>
  </si>
  <si>
    <t>ROSAS FAJARDO PEDRO DANIEL</t>
  </si>
  <si>
    <t>181U0163</t>
  </si>
  <si>
    <t>SIXTEGA ANDRADE ROBERTO DE JESUS</t>
  </si>
  <si>
    <t>211U0161</t>
  </si>
  <si>
    <t>TEOBA VAZQUEZ LUCIANO</t>
  </si>
  <si>
    <t>211U0163</t>
  </si>
  <si>
    <t>TOGA CAPORAL ROBERTO ANTONIO</t>
  </si>
  <si>
    <t>201U0493</t>
  </si>
  <si>
    <t>TOME MACARIO ANTONIO</t>
  </si>
  <si>
    <t>211U0164</t>
  </si>
  <si>
    <t>TOTO BAUTISTA JOSE MANUEL</t>
  </si>
  <si>
    <t>211U0166</t>
  </si>
  <si>
    <t>VELASCO CHIGUIL ARIEL ELIAS</t>
  </si>
  <si>
    <t>211U0167</t>
  </si>
  <si>
    <t>ZETINA CHIGO JHAIR ALEXIS</t>
  </si>
  <si>
    <t>211U0171</t>
  </si>
  <si>
    <t>CHONTAL HERNANDEZ ALDO</t>
  </si>
  <si>
    <t>211U0133</t>
  </si>
  <si>
    <t>211U0583</t>
  </si>
  <si>
    <t>PALAFOX RAMIREZ ISMAEL</t>
  </si>
  <si>
    <t>FEB - JUL 2023</t>
  </si>
  <si>
    <t>211U0125</t>
  </si>
  <si>
    <t>211U0127</t>
  </si>
  <si>
    <t>BENITEZ HERNANDEZ CARLOS</t>
  </si>
  <si>
    <t>211U0143</t>
  </si>
  <si>
    <t>HERNANDEZ PUCHETA JAIR</t>
  </si>
  <si>
    <t>211U0144</t>
  </si>
  <si>
    <t>211U0149</t>
  </si>
  <si>
    <t>MONTAN COMI DANIEL</t>
  </si>
  <si>
    <t>211U0154</t>
  </si>
  <si>
    <t>RAMIREZ RIVEROLL FRANCISCO JAVIER</t>
  </si>
  <si>
    <t>211U0165</t>
  </si>
  <si>
    <t>TORRES MARTINEZ JAFET HERIBERTO</t>
  </si>
  <si>
    <t>211U0650</t>
  </si>
  <si>
    <t>211U0564</t>
  </si>
  <si>
    <t>XALA OLMEDO JOHAHAM JOSE</t>
  </si>
  <si>
    <t>FUNDAMENTOS DE INVESTIGACIÓN</t>
  </si>
  <si>
    <t>XOLO ROSAS PEDRO DANIEL</t>
  </si>
  <si>
    <t>211U0170</t>
  </si>
  <si>
    <t>FUNDAMENTOS DE INVESTIGACION</t>
  </si>
  <si>
    <t>URSULA ORTIZ MARTINEZ</t>
  </si>
  <si>
    <t>AMOR FACUNDO ITAN</t>
  </si>
  <si>
    <t>402A</t>
  </si>
  <si>
    <t>HERNANDEZ OLEA ENRIQUE</t>
  </si>
  <si>
    <t>LINARES ZUÑIGA ARIANNA</t>
  </si>
  <si>
    <t>MARTINEZ HERNANDEZ ISAAC</t>
  </si>
  <si>
    <t>MIROS TOLEDO RUBEN EURUBIEL</t>
  </si>
  <si>
    <t>ORTIZ MENDOZA JUAN ZURIEL</t>
  </si>
  <si>
    <t>PEREZ GARCIA RAMSES</t>
  </si>
  <si>
    <t>SAN JUAN PEREZ JAIRO</t>
  </si>
  <si>
    <t>SANTOS SILVA ALDAIR</t>
  </si>
  <si>
    <t>VICTORIO PALAYOTJOSE ANTONIO</t>
  </si>
  <si>
    <t>XOLO MACHUCHO KAREN</t>
  </si>
  <si>
    <t>211U0140</t>
  </si>
  <si>
    <t>211U0142</t>
  </si>
  <si>
    <t>FERMAN XALA LEYKO EULOGIO</t>
  </si>
  <si>
    <t>211U0611</t>
  </si>
  <si>
    <t>211U0148</t>
  </si>
  <si>
    <t>211U0150</t>
  </si>
  <si>
    <t>211U0612</t>
  </si>
  <si>
    <t>211U0158</t>
  </si>
  <si>
    <t>SANTOS FIGUEROA MIGUEL ALDAIR</t>
  </si>
  <si>
    <t>211U0160</t>
  </si>
  <si>
    <t>211U0553</t>
  </si>
  <si>
    <t>211U0168</t>
  </si>
  <si>
    <t>Z</t>
  </si>
  <si>
    <t>ALAVEZ DE LA HOZ ALFREDO</t>
  </si>
  <si>
    <t>AREVALO DOMINGUEZ MILDRED</t>
  </si>
  <si>
    <t>BLANCO ZARATE ALAN OSVALDO</t>
  </si>
  <si>
    <t>BUSTAMANTE REYES KARLA</t>
  </si>
  <si>
    <t>CASTAÑEDA GONZALEZ JOSE ALEJANDRO</t>
  </si>
  <si>
    <t>CHACHA HERNANDEZ EMILIANO SEBASTIAN</t>
  </si>
  <si>
    <t>CHIBAMBA SEBA LUIS MARIO</t>
  </si>
  <si>
    <t>CRUZ BELLO YADIRA</t>
  </si>
  <si>
    <t>CRUZ GONZALEZ ITZEL ZAHORI</t>
  </si>
  <si>
    <t>DOMINGUEZ ARRES TITO</t>
  </si>
  <si>
    <t>FERMAN JIMENEZ JUAN ANGEL</t>
  </si>
  <si>
    <t>FIGUEROA CORRO ARIEL DE JESUS</t>
  </si>
  <si>
    <t>FLORES HERNANDEZ ITZEL ALEJANDRA</t>
  </si>
  <si>
    <t>FONSECA LOPEZ EDSON JAIR</t>
  </si>
  <si>
    <t>GARCIA CRUZ RUTH</t>
  </si>
  <si>
    <t>GARCIA RUEDA ANDREK</t>
  </si>
  <si>
    <t>HERNANDEZ VELAZQUES RENEE</t>
  </si>
  <si>
    <t>HERNANDEZ QUINO CRISTINA DEL CARMEN</t>
  </si>
  <si>
    <t>IXTEPAN JAUREGUI DAYANA</t>
  </si>
  <si>
    <t>LUCHO COTO FATIMA</t>
  </si>
  <si>
    <t>KUCHO  MIXTGA JUAN FERNANDO</t>
  </si>
  <si>
    <t>MARTINEZ ROSA DANIEL AZAHEL</t>
  </si>
  <si>
    <t>ORTIZ APARICIO CONCEPCION DEL CARMEN</t>
  </si>
  <si>
    <t>PATRACA  MORALES ASHELY SHERLYN</t>
  </si>
  <si>
    <t>PEREZ BELLI OSCAR  ADRIÁN DONAVAN</t>
  </si>
  <si>
    <t>PUCHETA PEREZ JONATHAN</t>
  </si>
  <si>
    <t>REYES DE DIOS ITZELDEL CARMEN</t>
  </si>
  <si>
    <t>SANCHEZ BARRAZA ANGEL DE JESUS</t>
  </si>
  <si>
    <t>TEOBA COTO EDUARDO</t>
  </si>
  <si>
    <t>TEPOX DE JESUS ALEJANDRA</t>
  </si>
  <si>
    <t>XIMEO TEOBA CHRISTIAN URIEL</t>
  </si>
  <si>
    <t>221U0054</t>
  </si>
  <si>
    <t>221U0059</t>
  </si>
  <si>
    <t>221U0062</t>
  </si>
  <si>
    <t>221U0063</t>
  </si>
  <si>
    <t>221U0067</t>
  </si>
  <si>
    <t>221U0069</t>
  </si>
  <si>
    <t>221U0056</t>
  </si>
  <si>
    <t>221U0075</t>
  </si>
  <si>
    <t>221U0076</t>
  </si>
  <si>
    <t>221U0004</t>
  </si>
  <si>
    <t>221U0080</t>
  </si>
  <si>
    <t>221U0081</t>
  </si>
  <si>
    <t>221U0084</t>
  </si>
  <si>
    <t>221U0064</t>
  </si>
  <si>
    <t>221U0086</t>
  </si>
  <si>
    <t>221U0087</t>
  </si>
  <si>
    <t>221U0090</t>
  </si>
  <si>
    <t>221U0092</t>
  </si>
  <si>
    <t>221U0095</t>
  </si>
  <si>
    <t>221U0097</t>
  </si>
  <si>
    <t>221U0098</t>
  </si>
  <si>
    <t>221U0099</t>
  </si>
  <si>
    <t>221U0104</t>
  </si>
  <si>
    <t>221U0106</t>
  </si>
  <si>
    <t>221U0096</t>
  </si>
  <si>
    <t>221U0109</t>
  </si>
  <si>
    <t>221U0110</t>
  </si>
  <si>
    <t>221U0111</t>
  </si>
  <si>
    <t>221U0115</t>
  </si>
  <si>
    <t>221U0117</t>
  </si>
  <si>
    <t>221U0118</t>
  </si>
  <si>
    <t>221U0127</t>
  </si>
  <si>
    <t>ANDRADE HERRERA PERLA</t>
  </si>
  <si>
    <t>BELLI ZARATE DANNA ZARED</t>
  </si>
  <si>
    <t>BERNAL VELZCO DIANA CAROLINA</t>
  </si>
  <si>
    <t>CARRERA MARTINEZ ANDRÉ JALIL</t>
  </si>
  <si>
    <t>DOMINGUEZ REYES KARLA MICHELLE</t>
  </si>
  <si>
    <t>HERNANDEZ ZAPOT MARIA FERNANDA</t>
  </si>
  <si>
    <t>HERNANDEZ SANTOS JAIME</t>
  </si>
  <si>
    <t>LOPEZ LUCHOLUZ NAOMI</t>
  </si>
  <si>
    <t>MONTALVO DIMINGUEZ KIARA VALERIA</t>
  </si>
  <si>
    <t>MORENO CASTRO ADRIAN DE JESUS</t>
  </si>
  <si>
    <t>OLIVEROS ISIDORO VANIA</t>
  </si>
  <si>
    <t>ORTIZ MARICAL MONSERRAT</t>
  </si>
  <si>
    <t>PEREZ REYES STEFANY GABRIELA</t>
  </si>
  <si>
    <t>POLITO MACARIO MAURICIO</t>
  </si>
  <si>
    <t>ROQUE VEGA CARLOS EDUARDO</t>
  </si>
  <si>
    <t>SOSA MARTIENZ JESSICA ALEJANDFRA</t>
  </si>
  <si>
    <t>URIETA MARTINEZ KAREN</t>
  </si>
  <si>
    <t>VIDAÑA HERNADEZ ARIAL ISAIAS</t>
  </si>
  <si>
    <t>VILLAFUERTE CONCHI ARIEL MOISES</t>
  </si>
  <si>
    <t>221U0057</t>
  </si>
  <si>
    <t>221U0060</t>
  </si>
  <si>
    <t>221U0061</t>
  </si>
  <si>
    <t>221U0066</t>
  </si>
  <si>
    <t>221U0079</t>
  </si>
  <si>
    <t>221U0078</t>
  </si>
  <si>
    <t>221U0091</t>
  </si>
  <si>
    <t>221U0093</t>
  </si>
  <si>
    <t>221U0131</t>
  </si>
  <si>
    <t>221U0101</t>
  </si>
  <si>
    <t>221U0001</t>
  </si>
  <si>
    <t>221U0103</t>
  </si>
  <si>
    <t>221U0105</t>
  </si>
  <si>
    <t>221U0107</t>
  </si>
  <si>
    <t>221U0072</t>
  </si>
  <si>
    <t>221U0113</t>
  </si>
  <si>
    <t>221U0133</t>
  </si>
  <si>
    <t>221U0729</t>
  </si>
  <si>
    <t>221U0123</t>
  </si>
  <si>
    <t>221U0124</t>
  </si>
  <si>
    <t>PEREZ MARTINEZ ESTEFANI</t>
  </si>
  <si>
    <t>COSME COBAXIN ELIAS FERNANDO</t>
  </si>
  <si>
    <t>ANTELE GARCIA CHELSEA VALERIA</t>
  </si>
  <si>
    <t>DOMINGUEZ GOMEZ MOISES</t>
  </si>
  <si>
    <t>FISCAL MEMECHI JOSE GABRIEL</t>
  </si>
  <si>
    <t>HERNANDEZ DOMINGUEZ JULIO CESAR</t>
  </si>
  <si>
    <t>MIXTEGA ANOTA IVAN JAIR</t>
  </si>
  <si>
    <t>PUCHETA BUSTAMANTE DIEGO ARMANDO</t>
  </si>
  <si>
    <t>SALADO CHAIRA JUAN URIEL</t>
  </si>
  <si>
    <t>ACOSTA BUSTAMANTE HECTOR JOSE</t>
  </si>
  <si>
    <t>ALEMAN GONZALEZ MARIA FERNANDA</t>
  </si>
  <si>
    <t>CANSINO DOMINGUEZ WENDY LIZZETH</t>
  </si>
  <si>
    <t>COYOLT LUCIANO KEVIN</t>
  </si>
  <si>
    <t>CRUZ ANDRADE ANGEL DE JESUS</t>
  </si>
  <si>
    <t>EUGENIO DURAN IRIS ANETH</t>
  </si>
  <si>
    <t>FILIDOR DOMÍNGUEZ KARLA LISSET</t>
  </si>
  <si>
    <t>FONSECA FARARONI ANDY JAIR</t>
  </si>
  <si>
    <t>MORA ABRAJAN PARIS ADRIAN</t>
  </si>
  <si>
    <t>ROSAS BUSTAMANTE MIGUEL ANGEL</t>
  </si>
  <si>
    <t>SANCHEZ CHIPOL YERIK ORBELIN</t>
  </si>
  <si>
    <t>TORIJAS BAXIN GUSTAVO</t>
  </si>
  <si>
    <t>VELEZ CEBA INGRID ARELI</t>
  </si>
  <si>
    <t>VILLEGAS CAPI MOISÉS EMMANUEL</t>
  </si>
  <si>
    <t>ZAVALETA ACOSTA LAURO ALEJANDRO</t>
  </si>
  <si>
    <t>221U0807</t>
  </si>
  <si>
    <t>221U0055</t>
  </si>
  <si>
    <t>221U0058</t>
  </si>
  <si>
    <t>221U0065</t>
  </si>
  <si>
    <t>221U0126</t>
  </si>
  <si>
    <t>221U0074</t>
  </si>
  <si>
    <t>221U0077</t>
  </si>
  <si>
    <t>221U0082</t>
  </si>
  <si>
    <t>221U0134</t>
  </si>
  <si>
    <t>221U0085</t>
  </si>
  <si>
    <t>221U0088</t>
  </si>
  <si>
    <t>221U0100</t>
  </si>
  <si>
    <t>221U0102</t>
  </si>
  <si>
    <t>221U0108</t>
  </si>
  <si>
    <t>221U0796</t>
  </si>
  <si>
    <t>221U0116</t>
  </si>
  <si>
    <t>221U0119</t>
  </si>
  <si>
    <t>221U0120</t>
  </si>
  <si>
    <t>221U0125</t>
  </si>
  <si>
    <t>221U0130</t>
  </si>
  <si>
    <t>ANALISIS DE LA REALIDAD NACIONAL</t>
  </si>
  <si>
    <t>201C</t>
  </si>
  <si>
    <t>201A</t>
  </si>
  <si>
    <t>201B</t>
  </si>
  <si>
    <t>URSULA ORTIZ MARTINE</t>
  </si>
  <si>
    <t xml:space="preserve"> URSULA ORTIZ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</si>
</sst>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</font>
    <font>
      <sz val="1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/>
  </cellStyleXfs>
  <cellXfs count="7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 applyBorder="1" applyAlignment="1"/>
    <xf numFmtId="0" fontId="7" fillId="0" borderId="2" xfId="0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/>
    </xf>
    <xf numFmtId="0" fontId="7" fillId="0" borderId="8" xfId="2" applyFont="1" applyFill="1" applyBorder="1" applyAlignment="1">
      <alignment horizontal="left" vertical="top" wrapText="1"/>
    </xf>
    <xf numFmtId="0" fontId="0" fillId="0" borderId="2" xfId="0" applyFont="1" applyBorder="1" applyAlignment="1">
      <alignment horizontal="center"/>
    </xf>
    <xf numFmtId="0" fontId="8" fillId="0" borderId="2" xfId="2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/>
    </xf>
    <xf numFmtId="0" fontId="9" fillId="0" borderId="0" xfId="0" applyFont="1"/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/>
    <xf numFmtId="0" fontId="2" fillId="0" borderId="0" xfId="0" applyFont="1" applyAlignment="1">
      <alignment horizontal="center"/>
    </xf>
    <xf numFmtId="0" fontId="4" fillId="0" borderId="5" xfId="0" applyFont="1" applyBorder="1" applyAlignment="1"/>
    <xf numFmtId="0" fontId="4" fillId="0" borderId="6" xfId="0" applyFont="1" applyBorder="1" applyAlignment="1"/>
    <xf numFmtId="0" fontId="4" fillId="0" borderId="7" xfId="0" applyFont="1" applyBorder="1" applyAlignment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  <xf numFmtId="0" fontId="7" fillId="0" borderId="9" xfId="2" applyFont="1" applyFill="1" applyBorder="1" applyAlignment="1">
      <alignment vertical="top" wrapText="1"/>
    </xf>
    <xf numFmtId="0" fontId="7" fillId="0" borderId="6" xfId="2" applyFont="1" applyFill="1" applyBorder="1" applyAlignment="1">
      <alignment vertical="top" wrapText="1"/>
    </xf>
    <xf numFmtId="0" fontId="7" fillId="0" borderId="7" xfId="2" applyFont="1" applyFill="1" applyBorder="1" applyAlignment="1">
      <alignment vertical="top" wrapText="1"/>
    </xf>
    <xf numFmtId="0" fontId="8" fillId="0" borderId="9" xfId="2" applyFont="1" applyFill="1" applyBorder="1" applyAlignment="1">
      <alignment vertical="top" wrapText="1"/>
    </xf>
    <xf numFmtId="0" fontId="8" fillId="0" borderId="6" xfId="2" applyFont="1" applyFill="1" applyBorder="1" applyAlignment="1">
      <alignment vertical="top" wrapText="1"/>
    </xf>
    <xf numFmtId="0" fontId="8" fillId="0" borderId="7" xfId="2" applyFont="1" applyFill="1" applyBorder="1" applyAlignment="1">
      <alignment vertical="top" wrapText="1"/>
    </xf>
    <xf numFmtId="0" fontId="8" fillId="0" borderId="2" xfId="2" applyFont="1" applyFill="1" applyBorder="1" applyAlignment="1">
      <alignment vertical="top" wrapText="1"/>
    </xf>
    <xf numFmtId="0" fontId="4" fillId="0" borderId="2" xfId="0" applyFont="1" applyBorder="1" applyAlignment="1">
      <alignment horizontal="left"/>
    </xf>
    <xf numFmtId="0" fontId="8" fillId="0" borderId="5" xfId="2" applyFont="1" applyFill="1" applyBorder="1" applyAlignment="1">
      <alignment vertical="top" wrapText="1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1"/>
  <sheetViews>
    <sheetView tabSelected="1" topLeftCell="A19" zoomScale="126" zoomScaleNormal="84" workbookViewId="0">
      <selection activeCell="K6" sqref="K6:P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  <c r="R2" s="2"/>
    </row>
    <row r="3" spans="2:18" x14ac:dyDescent="0.25">
      <c r="C3" s="60" t="s">
        <v>8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1"/>
      <c r="R3" s="1"/>
    </row>
    <row r="4" spans="2:18" x14ac:dyDescent="0.25">
      <c r="C4" t="s">
        <v>0</v>
      </c>
      <c r="D4" s="65" t="s">
        <v>110</v>
      </c>
      <c r="E4" s="65"/>
      <c r="F4" s="65"/>
      <c r="G4" s="65"/>
      <c r="I4" t="s">
        <v>1</v>
      </c>
      <c r="J4" s="48" t="s">
        <v>26</v>
      </c>
      <c r="K4" s="48"/>
      <c r="M4" t="s">
        <v>2</v>
      </c>
      <c r="N4" s="49">
        <v>45009</v>
      </c>
      <c r="O4" s="49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8" t="s">
        <v>27</v>
      </c>
      <c r="E6" s="48"/>
      <c r="F6" s="48"/>
      <c r="G6" s="48"/>
      <c r="I6" s="58" t="s">
        <v>22</v>
      </c>
      <c r="J6" s="58"/>
      <c r="K6" s="59" t="s">
        <v>291</v>
      </c>
      <c r="L6" s="59"/>
      <c r="M6" s="59"/>
      <c r="N6" s="59"/>
      <c r="O6" s="59"/>
      <c r="P6" s="59"/>
      <c r="Q6" s="3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0" t="s">
        <v>5</v>
      </c>
      <c r="E8" s="50"/>
      <c r="F8" s="50"/>
      <c r="G8" s="50"/>
      <c r="H8" s="50"/>
      <c r="I8" s="5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8" x14ac:dyDescent="0.25">
      <c r="B9" s="7">
        <v>1</v>
      </c>
      <c r="C9" s="3" t="s">
        <v>25</v>
      </c>
      <c r="D9" s="51" t="s">
        <v>24</v>
      </c>
      <c r="E9" s="52"/>
      <c r="F9" s="52"/>
      <c r="G9" s="52"/>
      <c r="H9" s="52"/>
      <c r="I9" s="53"/>
      <c r="J9" s="4">
        <v>90</v>
      </c>
      <c r="K9" s="4">
        <v>0</v>
      </c>
      <c r="L9" s="28">
        <v>0</v>
      </c>
      <c r="M9" s="28">
        <v>0</v>
      </c>
      <c r="N9" s="28">
        <v>0</v>
      </c>
      <c r="O9" s="28">
        <v>0</v>
      </c>
      <c r="P9" s="28">
        <v>0</v>
      </c>
      <c r="Q9" s="14">
        <f>SUM(J9:N9)/5</f>
        <v>18</v>
      </c>
    </row>
    <row r="10" spans="2:18" x14ac:dyDescent="0.25">
      <c r="B10" s="7">
        <f>B9+1</f>
        <v>2</v>
      </c>
      <c r="C10" s="3" t="s">
        <v>29</v>
      </c>
      <c r="D10" s="54" t="s">
        <v>28</v>
      </c>
      <c r="E10" s="55"/>
      <c r="F10" s="55"/>
      <c r="G10" s="55"/>
      <c r="H10" s="55"/>
      <c r="I10" s="56"/>
      <c r="J10" s="4">
        <v>90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  <c r="P10" s="28">
        <v>0</v>
      </c>
      <c r="Q10" s="14">
        <f t="shared" ref="Q10:Q39" si="0">SUM(J10:N10)/5</f>
        <v>18</v>
      </c>
    </row>
    <row r="11" spans="2:18" x14ac:dyDescent="0.25">
      <c r="B11" s="7">
        <f t="shared" ref="B11:B52" si="1">B10+1</f>
        <v>3</v>
      </c>
      <c r="C11" s="3" t="s">
        <v>31</v>
      </c>
      <c r="D11" s="43" t="s">
        <v>30</v>
      </c>
      <c r="E11" s="43"/>
      <c r="F11" s="43"/>
      <c r="G11" s="43"/>
      <c r="H11" s="43"/>
      <c r="I11" s="43"/>
      <c r="J11" s="4">
        <v>88</v>
      </c>
      <c r="K11" s="28">
        <v>0</v>
      </c>
      <c r="L11" s="28">
        <v>0</v>
      </c>
      <c r="M11" s="28">
        <v>0</v>
      </c>
      <c r="N11" s="28">
        <v>0</v>
      </c>
      <c r="O11" s="28">
        <v>0</v>
      </c>
      <c r="P11" s="28">
        <v>0</v>
      </c>
      <c r="Q11" s="14">
        <f t="shared" si="0"/>
        <v>17.600000000000001</v>
      </c>
    </row>
    <row r="12" spans="2:18" x14ac:dyDescent="0.25">
      <c r="B12" s="7">
        <f t="shared" si="1"/>
        <v>4</v>
      </c>
      <c r="C12" s="3" t="s">
        <v>33</v>
      </c>
      <c r="D12" s="43" t="s">
        <v>32</v>
      </c>
      <c r="E12" s="43"/>
      <c r="F12" s="43"/>
      <c r="G12" s="43"/>
      <c r="H12" s="43"/>
      <c r="I12" s="43"/>
      <c r="J12" s="4">
        <v>100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14">
        <f t="shared" si="0"/>
        <v>20</v>
      </c>
    </row>
    <row r="13" spans="2:18" x14ac:dyDescent="0.25">
      <c r="B13" s="7">
        <f t="shared" si="1"/>
        <v>5</v>
      </c>
      <c r="C13" s="3" t="s">
        <v>35</v>
      </c>
      <c r="D13" s="43" t="s">
        <v>34</v>
      </c>
      <c r="E13" s="43"/>
      <c r="F13" s="43"/>
      <c r="G13" s="43"/>
      <c r="H13" s="43"/>
      <c r="I13" s="43"/>
      <c r="J13" s="4">
        <v>90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14">
        <f t="shared" si="0"/>
        <v>18</v>
      </c>
    </row>
    <row r="14" spans="2:18" x14ac:dyDescent="0.25">
      <c r="B14" s="7">
        <v>6</v>
      </c>
      <c r="C14" s="3" t="s">
        <v>37</v>
      </c>
      <c r="D14" s="43" t="s">
        <v>36</v>
      </c>
      <c r="E14" s="43"/>
      <c r="F14" s="43"/>
      <c r="G14" s="43"/>
      <c r="H14" s="43"/>
      <c r="I14" s="43"/>
      <c r="J14" s="4">
        <v>90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14">
        <f t="shared" si="0"/>
        <v>18</v>
      </c>
    </row>
    <row r="15" spans="2:18" x14ac:dyDescent="0.25">
      <c r="B15" s="7">
        <v>7</v>
      </c>
      <c r="C15" s="3" t="s">
        <v>39</v>
      </c>
      <c r="D15" s="43" t="s">
        <v>38</v>
      </c>
      <c r="E15" s="43"/>
      <c r="F15" s="43"/>
      <c r="G15" s="43"/>
      <c r="H15" s="43"/>
      <c r="I15" s="43"/>
      <c r="J15" s="4">
        <v>85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28">
        <v>0</v>
      </c>
      <c r="Q15" s="14">
        <f t="shared" si="0"/>
        <v>17</v>
      </c>
    </row>
    <row r="16" spans="2:18" x14ac:dyDescent="0.25">
      <c r="B16" s="7">
        <v>8</v>
      </c>
      <c r="C16" s="3" t="s">
        <v>41</v>
      </c>
      <c r="D16" s="43" t="s">
        <v>40</v>
      </c>
      <c r="E16" s="43"/>
      <c r="F16" s="43"/>
      <c r="G16" s="43"/>
      <c r="H16" s="43"/>
      <c r="I16" s="43"/>
      <c r="J16" s="4">
        <v>80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14">
        <f t="shared" si="0"/>
        <v>16</v>
      </c>
    </row>
    <row r="17" spans="2:17" x14ac:dyDescent="0.25">
      <c r="B17" s="7">
        <f t="shared" si="1"/>
        <v>9</v>
      </c>
      <c r="C17" s="3" t="s">
        <v>43</v>
      </c>
      <c r="D17" s="43" t="s">
        <v>42</v>
      </c>
      <c r="E17" s="43"/>
      <c r="F17" s="43"/>
      <c r="G17" s="43"/>
      <c r="H17" s="43"/>
      <c r="I17" s="43"/>
      <c r="J17" s="4">
        <v>85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  <c r="Q17" s="14">
        <f t="shared" si="0"/>
        <v>17</v>
      </c>
    </row>
    <row r="18" spans="2:17" x14ac:dyDescent="0.25">
      <c r="B18" s="7">
        <f t="shared" si="1"/>
        <v>10</v>
      </c>
      <c r="C18" s="3" t="s">
        <v>45</v>
      </c>
      <c r="D18" s="43" t="s">
        <v>44</v>
      </c>
      <c r="E18" s="43"/>
      <c r="F18" s="43"/>
      <c r="G18" s="43"/>
      <c r="H18" s="43"/>
      <c r="I18" s="43"/>
      <c r="J18" s="4">
        <v>80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14">
        <f t="shared" si="0"/>
        <v>16</v>
      </c>
    </row>
    <row r="19" spans="2:17" x14ac:dyDescent="0.25">
      <c r="B19" s="7">
        <f t="shared" si="1"/>
        <v>11</v>
      </c>
      <c r="C19" s="3" t="s">
        <v>49</v>
      </c>
      <c r="D19" s="43" t="s">
        <v>46</v>
      </c>
      <c r="E19" s="43"/>
      <c r="F19" s="43"/>
      <c r="G19" s="43"/>
      <c r="H19" s="43"/>
      <c r="I19" s="43"/>
      <c r="J19" s="4">
        <v>80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14">
        <f t="shared" si="0"/>
        <v>16</v>
      </c>
    </row>
    <row r="20" spans="2:17" x14ac:dyDescent="0.25">
      <c r="B20" s="7">
        <f t="shared" si="1"/>
        <v>12</v>
      </c>
      <c r="C20" s="3" t="s">
        <v>48</v>
      </c>
      <c r="D20" s="43" t="s">
        <v>47</v>
      </c>
      <c r="E20" s="43"/>
      <c r="F20" s="43"/>
      <c r="G20" s="43"/>
      <c r="H20" s="43"/>
      <c r="I20" s="43"/>
      <c r="J20" s="4">
        <v>90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14">
        <f t="shared" si="0"/>
        <v>18</v>
      </c>
    </row>
    <row r="21" spans="2:17" x14ac:dyDescent="0.25">
      <c r="B21" s="7">
        <f t="shared" si="1"/>
        <v>13</v>
      </c>
      <c r="C21" s="3" t="s">
        <v>51</v>
      </c>
      <c r="D21" s="43" t="s">
        <v>50</v>
      </c>
      <c r="E21" s="43"/>
      <c r="F21" s="43"/>
      <c r="G21" s="43"/>
      <c r="H21" s="43"/>
      <c r="I21" s="43"/>
      <c r="J21" s="4">
        <v>0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14">
        <f t="shared" si="0"/>
        <v>0</v>
      </c>
    </row>
    <row r="22" spans="2:17" x14ac:dyDescent="0.25">
      <c r="B22" s="7">
        <f t="shared" si="1"/>
        <v>14</v>
      </c>
      <c r="C22" s="3" t="s">
        <v>53</v>
      </c>
      <c r="D22" s="43" t="s">
        <v>52</v>
      </c>
      <c r="E22" s="43"/>
      <c r="F22" s="43"/>
      <c r="G22" s="43"/>
      <c r="H22" s="43"/>
      <c r="I22" s="43"/>
      <c r="J22" s="4">
        <v>90</v>
      </c>
      <c r="K22" s="28">
        <v>0</v>
      </c>
      <c r="L22" s="28">
        <v>0</v>
      </c>
      <c r="M22" s="28">
        <v>0</v>
      </c>
      <c r="N22" s="28">
        <v>0</v>
      </c>
      <c r="O22" s="28">
        <v>0</v>
      </c>
      <c r="P22" s="28">
        <v>0</v>
      </c>
      <c r="Q22" s="14">
        <f t="shared" si="0"/>
        <v>18</v>
      </c>
    </row>
    <row r="23" spans="2:17" x14ac:dyDescent="0.25">
      <c r="B23" s="7">
        <f t="shared" si="1"/>
        <v>15</v>
      </c>
      <c r="C23" s="3" t="s">
        <v>55</v>
      </c>
      <c r="D23" s="43" t="s">
        <v>54</v>
      </c>
      <c r="E23" s="43"/>
      <c r="F23" s="43"/>
      <c r="G23" s="43"/>
      <c r="H23" s="43"/>
      <c r="I23" s="43"/>
      <c r="J23" s="4">
        <v>80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14">
        <f t="shared" si="0"/>
        <v>16</v>
      </c>
    </row>
    <row r="24" spans="2:17" x14ac:dyDescent="0.25">
      <c r="B24" s="7">
        <f t="shared" si="1"/>
        <v>16</v>
      </c>
      <c r="C24" s="3" t="s">
        <v>57</v>
      </c>
      <c r="D24" s="43" t="s">
        <v>56</v>
      </c>
      <c r="E24" s="43"/>
      <c r="F24" s="43"/>
      <c r="G24" s="43"/>
      <c r="H24" s="43"/>
      <c r="I24" s="43"/>
      <c r="J24" s="4">
        <v>80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14">
        <f t="shared" si="0"/>
        <v>16</v>
      </c>
    </row>
    <row r="25" spans="2:17" x14ac:dyDescent="0.25">
      <c r="B25" s="7">
        <f t="shared" si="1"/>
        <v>17</v>
      </c>
      <c r="C25" s="3" t="s">
        <v>59</v>
      </c>
      <c r="D25" s="43" t="s">
        <v>58</v>
      </c>
      <c r="E25" s="43"/>
      <c r="F25" s="43"/>
      <c r="G25" s="43"/>
      <c r="H25" s="43"/>
      <c r="I25" s="43"/>
      <c r="J25" s="4">
        <v>100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14">
        <f t="shared" si="0"/>
        <v>20</v>
      </c>
    </row>
    <row r="26" spans="2:17" x14ac:dyDescent="0.25">
      <c r="B26" s="7">
        <f t="shared" si="1"/>
        <v>18</v>
      </c>
      <c r="C26" s="3" t="s">
        <v>61</v>
      </c>
      <c r="D26" s="43" t="s">
        <v>60</v>
      </c>
      <c r="E26" s="43"/>
      <c r="F26" s="43"/>
      <c r="G26" s="43"/>
      <c r="H26" s="43"/>
      <c r="I26" s="43"/>
      <c r="J26" s="19">
        <v>90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  <c r="Q26" s="14">
        <f t="shared" si="0"/>
        <v>18</v>
      </c>
    </row>
    <row r="27" spans="2:17" x14ac:dyDescent="0.25">
      <c r="B27" s="7">
        <f t="shared" si="1"/>
        <v>19</v>
      </c>
      <c r="C27" s="3" t="s">
        <v>63</v>
      </c>
      <c r="D27" s="43" t="s">
        <v>62</v>
      </c>
      <c r="E27" s="43"/>
      <c r="F27" s="43"/>
      <c r="G27" s="43"/>
      <c r="H27" s="43"/>
      <c r="I27" s="43"/>
      <c r="J27" s="19">
        <v>88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  <c r="Q27" s="14">
        <f t="shared" si="0"/>
        <v>17.600000000000001</v>
      </c>
    </row>
    <row r="28" spans="2:17" x14ac:dyDescent="0.25">
      <c r="B28" s="7">
        <f t="shared" si="1"/>
        <v>20</v>
      </c>
      <c r="C28" s="3" t="s">
        <v>65</v>
      </c>
      <c r="D28" s="43" t="s">
        <v>64</v>
      </c>
      <c r="E28" s="43"/>
      <c r="F28" s="43"/>
      <c r="G28" s="43"/>
      <c r="H28" s="43"/>
      <c r="I28" s="43"/>
      <c r="J28" s="19">
        <v>90</v>
      </c>
      <c r="K28" s="28">
        <v>0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  <c r="Q28" s="14">
        <f t="shared" si="0"/>
        <v>18</v>
      </c>
    </row>
    <row r="29" spans="2:17" x14ac:dyDescent="0.25">
      <c r="B29" s="7">
        <f t="shared" si="1"/>
        <v>21</v>
      </c>
      <c r="C29" s="3" t="s">
        <v>67</v>
      </c>
      <c r="D29" s="43" t="s">
        <v>66</v>
      </c>
      <c r="E29" s="43"/>
      <c r="F29" s="43"/>
      <c r="G29" s="43"/>
      <c r="H29" s="43"/>
      <c r="I29" s="43"/>
      <c r="J29" s="19">
        <v>100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  <c r="Q29" s="14">
        <f t="shared" si="0"/>
        <v>20</v>
      </c>
    </row>
    <row r="30" spans="2:17" x14ac:dyDescent="0.25">
      <c r="B30" s="7">
        <f t="shared" si="1"/>
        <v>22</v>
      </c>
      <c r="C30" s="3" t="s">
        <v>69</v>
      </c>
      <c r="D30" s="43" t="s">
        <v>68</v>
      </c>
      <c r="E30" s="43"/>
      <c r="F30" s="43"/>
      <c r="G30" s="43"/>
      <c r="H30" s="43"/>
      <c r="I30" s="43"/>
      <c r="J30" s="19">
        <v>90</v>
      </c>
      <c r="K30" s="28">
        <v>0</v>
      </c>
      <c r="L30" s="28">
        <v>0</v>
      </c>
      <c r="M30" s="28">
        <v>0</v>
      </c>
      <c r="N30" s="28">
        <v>0</v>
      </c>
      <c r="O30" s="28">
        <v>0</v>
      </c>
      <c r="P30" s="28">
        <v>0</v>
      </c>
      <c r="Q30" s="14">
        <f t="shared" si="0"/>
        <v>18</v>
      </c>
    </row>
    <row r="31" spans="2:17" x14ac:dyDescent="0.25">
      <c r="B31" s="7">
        <f t="shared" si="1"/>
        <v>23</v>
      </c>
      <c r="C31" s="3" t="s">
        <v>71</v>
      </c>
      <c r="D31" s="43" t="s">
        <v>70</v>
      </c>
      <c r="E31" s="43"/>
      <c r="F31" s="43"/>
      <c r="G31" s="43"/>
      <c r="H31" s="43"/>
      <c r="I31" s="43"/>
      <c r="J31" s="19">
        <v>100</v>
      </c>
      <c r="K31" s="28">
        <v>0</v>
      </c>
      <c r="L31" s="28">
        <v>0</v>
      </c>
      <c r="M31" s="28">
        <v>0</v>
      </c>
      <c r="N31" s="28">
        <v>0</v>
      </c>
      <c r="O31" s="28">
        <v>0</v>
      </c>
      <c r="P31" s="28">
        <v>0</v>
      </c>
      <c r="Q31" s="14">
        <f t="shared" si="0"/>
        <v>20</v>
      </c>
    </row>
    <row r="32" spans="2:17" x14ac:dyDescent="0.25">
      <c r="B32" s="7">
        <f t="shared" si="1"/>
        <v>24</v>
      </c>
      <c r="C32" s="3" t="s">
        <v>73</v>
      </c>
      <c r="D32" s="43" t="s">
        <v>72</v>
      </c>
      <c r="E32" s="43"/>
      <c r="F32" s="43"/>
      <c r="G32" s="43"/>
      <c r="H32" s="43"/>
      <c r="I32" s="43"/>
      <c r="J32" s="19">
        <v>90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28">
        <v>0</v>
      </c>
      <c r="Q32" s="14">
        <f t="shared" si="0"/>
        <v>18</v>
      </c>
    </row>
    <row r="33" spans="2:17" x14ac:dyDescent="0.25">
      <c r="B33" s="7">
        <f t="shared" si="1"/>
        <v>25</v>
      </c>
      <c r="C33" s="3" t="s">
        <v>75</v>
      </c>
      <c r="D33" s="43" t="s">
        <v>74</v>
      </c>
      <c r="E33" s="43"/>
      <c r="F33" s="43"/>
      <c r="G33" s="43"/>
      <c r="H33" s="43"/>
      <c r="I33" s="43"/>
      <c r="J33" s="19">
        <v>70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28">
        <v>0</v>
      </c>
      <c r="Q33" s="14">
        <f t="shared" si="0"/>
        <v>14</v>
      </c>
    </row>
    <row r="34" spans="2:17" x14ac:dyDescent="0.25">
      <c r="B34" s="7">
        <f t="shared" si="1"/>
        <v>26</v>
      </c>
      <c r="C34" s="3" t="s">
        <v>77</v>
      </c>
      <c r="D34" s="43" t="s">
        <v>76</v>
      </c>
      <c r="E34" s="43"/>
      <c r="F34" s="43"/>
      <c r="G34" s="43"/>
      <c r="H34" s="43"/>
      <c r="I34" s="43"/>
      <c r="J34" s="19">
        <v>78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28">
        <v>0</v>
      </c>
      <c r="Q34" s="14">
        <f t="shared" si="0"/>
        <v>15.6</v>
      </c>
    </row>
    <row r="35" spans="2:17" x14ac:dyDescent="0.25">
      <c r="B35" s="7">
        <f t="shared" si="1"/>
        <v>27</v>
      </c>
      <c r="C35" s="3" t="s">
        <v>79</v>
      </c>
      <c r="D35" s="43" t="s">
        <v>78</v>
      </c>
      <c r="E35" s="43"/>
      <c r="F35" s="43"/>
      <c r="G35" s="43"/>
      <c r="H35" s="43"/>
      <c r="I35" s="43"/>
      <c r="J35" s="4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28">
        <v>0</v>
      </c>
      <c r="Q35" s="14">
        <f t="shared" si="0"/>
        <v>0</v>
      </c>
    </row>
    <row r="36" spans="2:17" x14ac:dyDescent="0.25">
      <c r="B36" s="7">
        <f t="shared" si="1"/>
        <v>28</v>
      </c>
      <c r="C36" s="3" t="s">
        <v>81</v>
      </c>
      <c r="D36" s="43" t="s">
        <v>80</v>
      </c>
      <c r="E36" s="43"/>
      <c r="F36" s="43"/>
      <c r="G36" s="43"/>
      <c r="H36" s="43"/>
      <c r="I36" s="43"/>
      <c r="J36" s="4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28">
        <v>0</v>
      </c>
      <c r="Q36" s="14">
        <f t="shared" si="0"/>
        <v>0</v>
      </c>
    </row>
    <row r="37" spans="2:17" x14ac:dyDescent="0.25">
      <c r="B37" s="7">
        <f t="shared" si="1"/>
        <v>29</v>
      </c>
      <c r="C37" s="3" t="s">
        <v>83</v>
      </c>
      <c r="D37" s="43" t="s">
        <v>82</v>
      </c>
      <c r="E37" s="43"/>
      <c r="F37" s="43"/>
      <c r="G37" s="43"/>
      <c r="H37" s="43"/>
      <c r="I37" s="43"/>
      <c r="J37" s="4">
        <v>85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28">
        <v>0</v>
      </c>
      <c r="Q37" s="14">
        <f t="shared" si="0"/>
        <v>17</v>
      </c>
    </row>
    <row r="38" spans="2:17" x14ac:dyDescent="0.25">
      <c r="B38" s="7">
        <f t="shared" si="1"/>
        <v>30</v>
      </c>
      <c r="C38" s="3" t="s">
        <v>85</v>
      </c>
      <c r="D38" s="43" t="s">
        <v>84</v>
      </c>
      <c r="E38" s="43"/>
      <c r="F38" s="43"/>
      <c r="G38" s="43"/>
      <c r="H38" s="43"/>
      <c r="I38" s="43"/>
      <c r="J38" s="4">
        <v>80</v>
      </c>
      <c r="K38" s="28">
        <v>0</v>
      </c>
      <c r="L38" s="28">
        <v>0</v>
      </c>
      <c r="M38" s="28">
        <v>0</v>
      </c>
      <c r="N38" s="28">
        <v>0</v>
      </c>
      <c r="O38" s="28">
        <v>0</v>
      </c>
      <c r="P38" s="28">
        <v>0</v>
      </c>
      <c r="Q38" s="14">
        <f t="shared" si="0"/>
        <v>16</v>
      </c>
    </row>
    <row r="39" spans="2:17" x14ac:dyDescent="0.25">
      <c r="B39" s="7">
        <f t="shared" si="1"/>
        <v>31</v>
      </c>
      <c r="C39" s="3" t="s">
        <v>87</v>
      </c>
      <c r="D39" s="43" t="s">
        <v>86</v>
      </c>
      <c r="E39" s="43"/>
      <c r="F39" s="43"/>
      <c r="G39" s="43"/>
      <c r="H39" s="43"/>
      <c r="I39" s="43"/>
      <c r="J39" s="4">
        <v>89</v>
      </c>
      <c r="K39" s="28">
        <v>0</v>
      </c>
      <c r="L39" s="28">
        <v>0</v>
      </c>
      <c r="M39" s="28">
        <v>0</v>
      </c>
      <c r="N39" s="28">
        <v>0</v>
      </c>
      <c r="O39" s="28">
        <v>0</v>
      </c>
      <c r="P39" s="28">
        <v>0</v>
      </c>
      <c r="Q39" s="14">
        <f t="shared" si="0"/>
        <v>17.8</v>
      </c>
    </row>
    <row r="40" spans="2:17" x14ac:dyDescent="0.25">
      <c r="B40" s="7">
        <f t="shared" si="1"/>
        <v>32</v>
      </c>
      <c r="C40" s="3" t="s">
        <v>112</v>
      </c>
      <c r="D40" s="43" t="s">
        <v>111</v>
      </c>
      <c r="E40" s="43"/>
      <c r="F40" s="43"/>
      <c r="G40" s="43"/>
      <c r="H40" s="43"/>
      <c r="I40" s="43"/>
      <c r="J40" s="4">
        <v>0</v>
      </c>
      <c r="K40" s="28">
        <v>0</v>
      </c>
      <c r="L40" s="28">
        <v>0</v>
      </c>
      <c r="M40" s="28">
        <v>0</v>
      </c>
      <c r="N40" s="28">
        <v>0</v>
      </c>
      <c r="O40" s="28">
        <v>0</v>
      </c>
      <c r="P40" s="28">
        <v>0</v>
      </c>
      <c r="Q40" s="14">
        <f t="shared" ref="Q40:Q47" si="2">SUM(J40:P40)/7</f>
        <v>0</v>
      </c>
    </row>
    <row r="41" spans="2:17" x14ac:dyDescent="0.25">
      <c r="B41" s="7">
        <f t="shared" si="1"/>
        <v>33</v>
      </c>
      <c r="C41" s="3" t="s">
        <v>89</v>
      </c>
      <c r="D41" s="43" t="s">
        <v>88</v>
      </c>
      <c r="E41" s="43"/>
      <c r="F41" s="43"/>
      <c r="G41" s="43"/>
      <c r="H41" s="43"/>
      <c r="I41" s="43"/>
      <c r="J41" s="4">
        <v>80</v>
      </c>
      <c r="K41" s="4"/>
      <c r="L41" s="4"/>
      <c r="M41" s="4"/>
      <c r="N41" s="4"/>
      <c r="O41" s="4"/>
      <c r="P41" s="4"/>
      <c r="Q41" s="14">
        <f t="shared" si="2"/>
        <v>11.428571428571429</v>
      </c>
    </row>
    <row r="42" spans="2:17" x14ac:dyDescent="0.25">
      <c r="B42" s="7">
        <f t="shared" si="1"/>
        <v>34</v>
      </c>
      <c r="C42" s="7"/>
      <c r="D42" s="45"/>
      <c r="E42" s="46"/>
      <c r="F42" s="46"/>
      <c r="G42" s="46"/>
      <c r="H42" s="46"/>
      <c r="I42" s="47"/>
      <c r="J42" s="4"/>
      <c r="K42" s="4"/>
      <c r="L42" s="4"/>
      <c r="M42" s="4"/>
      <c r="N42" s="4"/>
      <c r="O42" s="4"/>
      <c r="P42" s="4"/>
      <c r="Q42" s="14">
        <f t="shared" si="2"/>
        <v>0</v>
      </c>
    </row>
    <row r="43" spans="2:17" x14ac:dyDescent="0.25">
      <c r="B43" s="7">
        <f t="shared" si="1"/>
        <v>35</v>
      </c>
      <c r="C43" s="7"/>
      <c r="D43" s="39"/>
      <c r="E43" s="39"/>
      <c r="F43" s="39"/>
      <c r="G43" s="39"/>
      <c r="H43" s="39"/>
      <c r="I43" s="39"/>
      <c r="J43" s="4"/>
      <c r="K43" s="4"/>
      <c r="L43" s="4"/>
      <c r="M43" s="4"/>
      <c r="N43" s="4"/>
      <c r="O43" s="4"/>
      <c r="P43" s="4"/>
      <c r="Q43" s="14">
        <f t="shared" si="2"/>
        <v>0</v>
      </c>
    </row>
    <row r="44" spans="2:17" x14ac:dyDescent="0.25">
      <c r="B44" s="7">
        <f t="shared" si="1"/>
        <v>36</v>
      </c>
      <c r="C44" s="9"/>
      <c r="D44" s="39"/>
      <c r="E44" s="39"/>
      <c r="F44" s="39"/>
      <c r="G44" s="39"/>
      <c r="H44" s="39"/>
      <c r="I44" s="39"/>
      <c r="J44" s="4"/>
      <c r="K44" s="4"/>
      <c r="L44" s="4"/>
      <c r="M44" s="4"/>
      <c r="N44" s="4"/>
      <c r="O44" s="4"/>
      <c r="P44" s="4"/>
      <c r="Q44" s="14">
        <f t="shared" si="2"/>
        <v>0</v>
      </c>
    </row>
    <row r="45" spans="2:17" x14ac:dyDescent="0.25">
      <c r="B45" s="7">
        <f t="shared" si="1"/>
        <v>37</v>
      </c>
      <c r="C45" s="9"/>
      <c r="D45" s="39"/>
      <c r="E45" s="39"/>
      <c r="F45" s="39"/>
      <c r="G45" s="39"/>
      <c r="H45" s="39"/>
      <c r="I45" s="39"/>
      <c r="J45" s="4"/>
      <c r="K45" s="4"/>
      <c r="L45" s="4"/>
      <c r="M45" s="4"/>
      <c r="N45" s="4"/>
      <c r="O45" s="4"/>
      <c r="P45" s="4"/>
      <c r="Q45" s="14">
        <f t="shared" si="2"/>
        <v>0</v>
      </c>
    </row>
    <row r="46" spans="2:17" x14ac:dyDescent="0.25">
      <c r="B46" s="7">
        <f t="shared" si="1"/>
        <v>38</v>
      </c>
      <c r="C46" s="9"/>
      <c r="D46" s="39"/>
      <c r="E46" s="39"/>
      <c r="F46" s="39"/>
      <c r="G46" s="39"/>
      <c r="H46" s="39"/>
      <c r="I46" s="39"/>
      <c r="J46" s="4"/>
      <c r="K46" s="4"/>
      <c r="L46" s="4"/>
      <c r="M46" s="4"/>
      <c r="N46" s="4"/>
      <c r="O46" s="4"/>
      <c r="P46" s="4"/>
      <c r="Q46" s="14">
        <f t="shared" si="2"/>
        <v>0</v>
      </c>
    </row>
    <row r="47" spans="2:17" x14ac:dyDescent="0.25">
      <c r="B47" s="7">
        <f t="shared" si="1"/>
        <v>39</v>
      </c>
      <c r="C47" s="9"/>
      <c r="D47" s="39"/>
      <c r="E47" s="39"/>
      <c r="F47" s="39"/>
      <c r="G47" s="39"/>
      <c r="H47" s="39"/>
      <c r="I47" s="39"/>
      <c r="J47" s="4"/>
      <c r="K47" s="4"/>
      <c r="L47" s="4"/>
      <c r="M47" s="4"/>
      <c r="N47" s="4"/>
      <c r="O47" s="4"/>
      <c r="P47" s="4"/>
      <c r="Q47" s="14">
        <f t="shared" si="2"/>
        <v>0</v>
      </c>
    </row>
    <row r="48" spans="2:17" x14ac:dyDescent="0.25">
      <c r="B48" s="8">
        <f t="shared" si="1"/>
        <v>40</v>
      </c>
      <c r="C48" s="9"/>
      <c r="D48" s="39"/>
      <c r="E48" s="39"/>
      <c r="F48" s="39"/>
      <c r="G48" s="39"/>
      <c r="H48" s="39"/>
      <c r="I48" s="39"/>
      <c r="J48" s="5"/>
      <c r="K48" s="5"/>
      <c r="L48" s="5"/>
      <c r="M48" s="5"/>
      <c r="N48" s="5"/>
      <c r="O48" s="5"/>
      <c r="P48" s="5"/>
      <c r="Q48" s="14">
        <f>SUM(J48:P48)/7</f>
        <v>0</v>
      </c>
    </row>
    <row r="49" spans="2:17" x14ac:dyDescent="0.25">
      <c r="B49" s="8">
        <f t="shared" si="1"/>
        <v>41</v>
      </c>
      <c r="C49" s="9"/>
      <c r="D49" s="39"/>
      <c r="E49" s="39"/>
      <c r="F49" s="39"/>
      <c r="G49" s="39"/>
      <c r="H49" s="39"/>
      <c r="I49" s="39"/>
      <c r="J49" s="5"/>
      <c r="K49" s="5"/>
      <c r="L49" s="5"/>
      <c r="M49" s="5"/>
      <c r="N49" s="5"/>
      <c r="O49" s="5"/>
      <c r="P49" s="5"/>
      <c r="Q49" s="14">
        <f>SUM(J49:P49)/7</f>
        <v>0</v>
      </c>
    </row>
    <row r="50" spans="2:17" x14ac:dyDescent="0.25">
      <c r="B50" s="8">
        <f t="shared" si="1"/>
        <v>42</v>
      </c>
      <c r="C50" s="9"/>
      <c r="D50" s="39"/>
      <c r="E50" s="39"/>
      <c r="F50" s="39"/>
      <c r="G50" s="39"/>
      <c r="H50" s="39"/>
      <c r="I50" s="39"/>
      <c r="J50" s="5"/>
      <c r="K50" s="5"/>
      <c r="L50" s="5"/>
      <c r="M50" s="5"/>
      <c r="N50" s="5"/>
      <c r="O50" s="5"/>
      <c r="P50" s="5"/>
      <c r="Q50" s="14">
        <f>SUM(J50:P50)/7</f>
        <v>0</v>
      </c>
    </row>
    <row r="51" spans="2:17" x14ac:dyDescent="0.25">
      <c r="B51" s="16">
        <f t="shared" si="1"/>
        <v>43</v>
      </c>
      <c r="C51" s="9"/>
      <c r="D51" s="39"/>
      <c r="E51" s="39"/>
      <c r="F51" s="39"/>
      <c r="G51" s="39"/>
      <c r="H51" s="39"/>
      <c r="I51" s="39"/>
      <c r="J51" s="15"/>
      <c r="K51" s="15"/>
      <c r="L51" s="15"/>
      <c r="M51" s="15"/>
      <c r="N51" s="15"/>
      <c r="O51" s="15"/>
      <c r="P51" s="15"/>
      <c r="Q51" s="14">
        <f>SUM(J51:P51)/7</f>
        <v>0</v>
      </c>
    </row>
    <row r="52" spans="2:17" x14ac:dyDescent="0.25">
      <c r="B52" s="16">
        <f t="shared" si="1"/>
        <v>44</v>
      </c>
      <c r="C52" s="22"/>
      <c r="D52" s="40"/>
      <c r="E52" s="41"/>
      <c r="F52" s="41"/>
      <c r="G52" s="41"/>
      <c r="H52" s="41"/>
      <c r="I52" s="42"/>
      <c r="J52" s="3"/>
      <c r="K52" s="3"/>
      <c r="L52" s="3"/>
      <c r="M52" s="3"/>
      <c r="N52" s="3"/>
      <c r="O52" s="3"/>
      <c r="P52" s="3"/>
      <c r="Q52" s="14">
        <f>SUM(J52:P52)/7</f>
        <v>0</v>
      </c>
    </row>
    <row r="53" spans="2:17" x14ac:dyDescent="0.25">
      <c r="C53" s="38"/>
      <c r="D53" s="38"/>
      <c r="E53" s="10"/>
      <c r="H53" s="61" t="s">
        <v>19</v>
      </c>
      <c r="I53" s="61"/>
      <c r="J53" s="23">
        <f t="shared" ref="J53:P53" si="3">COUNTIF(J9:J52,"&gt;=70")</f>
        <v>29</v>
      </c>
      <c r="K53" s="23">
        <f t="shared" si="3"/>
        <v>0</v>
      </c>
      <c r="L53" s="23">
        <f t="shared" si="3"/>
        <v>0</v>
      </c>
      <c r="M53" s="23">
        <f t="shared" si="3"/>
        <v>0</v>
      </c>
      <c r="N53" s="23">
        <f t="shared" si="3"/>
        <v>0</v>
      </c>
      <c r="O53" s="23">
        <f t="shared" si="3"/>
        <v>0</v>
      </c>
      <c r="P53" s="23">
        <f t="shared" si="3"/>
        <v>0</v>
      </c>
      <c r="Q53" s="27">
        <f>COUNTIF(Q9:Q47,"&gt;=70")</f>
        <v>0</v>
      </c>
    </row>
    <row r="54" spans="2:17" x14ac:dyDescent="0.25">
      <c r="C54" s="38"/>
      <c r="D54" s="38"/>
      <c r="E54" s="11"/>
      <c r="H54" s="62" t="s">
        <v>20</v>
      </c>
      <c r="I54" s="62"/>
      <c r="J54" s="24">
        <f t="shared" ref="J54:Q54" si="4">COUNTIF(J9:J52,"&lt;70")</f>
        <v>4</v>
      </c>
      <c r="K54" s="24">
        <f t="shared" si="4"/>
        <v>32</v>
      </c>
      <c r="L54" s="24">
        <f t="shared" si="4"/>
        <v>32</v>
      </c>
      <c r="M54" s="24">
        <f t="shared" si="4"/>
        <v>32</v>
      </c>
      <c r="N54" s="24">
        <f t="shared" si="4"/>
        <v>32</v>
      </c>
      <c r="O54" s="24">
        <f t="shared" si="4"/>
        <v>32</v>
      </c>
      <c r="P54" s="24">
        <f t="shared" si="4"/>
        <v>32</v>
      </c>
      <c r="Q54" s="24">
        <f t="shared" si="4"/>
        <v>44</v>
      </c>
    </row>
    <row r="55" spans="2:17" x14ac:dyDescent="0.25">
      <c r="C55" s="38"/>
      <c r="D55" s="38"/>
      <c r="E55" s="38"/>
      <c r="H55" s="62" t="s">
        <v>21</v>
      </c>
      <c r="I55" s="62"/>
      <c r="J55" s="24">
        <f t="shared" ref="J55:Q55" si="5">COUNT(J9:J52)</f>
        <v>33</v>
      </c>
      <c r="K55" s="24">
        <f t="shared" si="5"/>
        <v>32</v>
      </c>
      <c r="L55" s="24">
        <f t="shared" si="5"/>
        <v>32</v>
      </c>
      <c r="M55" s="24">
        <f t="shared" si="5"/>
        <v>32</v>
      </c>
      <c r="N55" s="24">
        <f t="shared" si="5"/>
        <v>32</v>
      </c>
      <c r="O55" s="24">
        <f t="shared" si="5"/>
        <v>32</v>
      </c>
      <c r="P55" s="24">
        <f t="shared" si="5"/>
        <v>32</v>
      </c>
      <c r="Q55" s="24">
        <f t="shared" si="5"/>
        <v>44</v>
      </c>
    </row>
    <row r="56" spans="2:17" x14ac:dyDescent="0.25">
      <c r="C56" s="38"/>
      <c r="D56" s="38"/>
      <c r="E56" s="10"/>
      <c r="F56" s="12"/>
      <c r="H56" s="63" t="s">
        <v>16</v>
      </c>
      <c r="I56" s="63"/>
      <c r="J56" s="25">
        <f>J53/J55</f>
        <v>0.87878787878787878</v>
      </c>
      <c r="K56" s="26">
        <f t="shared" ref="K56:Q56" si="6">K53/K55</f>
        <v>0</v>
      </c>
      <c r="L56" s="26">
        <f t="shared" si="6"/>
        <v>0</v>
      </c>
      <c r="M56" s="26">
        <f t="shared" si="6"/>
        <v>0</v>
      </c>
      <c r="N56" s="26">
        <f t="shared" si="6"/>
        <v>0</v>
      </c>
      <c r="O56" s="26">
        <f t="shared" si="6"/>
        <v>0</v>
      </c>
      <c r="P56" s="26">
        <f t="shared" si="6"/>
        <v>0</v>
      </c>
      <c r="Q56" s="26">
        <f t="shared" si="6"/>
        <v>0</v>
      </c>
    </row>
    <row r="57" spans="2:17" x14ac:dyDescent="0.25">
      <c r="C57" s="38"/>
      <c r="D57" s="38"/>
      <c r="E57" s="10"/>
      <c r="F57" s="12"/>
      <c r="H57" s="63" t="s">
        <v>17</v>
      </c>
      <c r="I57" s="63"/>
      <c r="J57" s="25">
        <f>J54/J55</f>
        <v>0.12121212121212122</v>
      </c>
      <c r="K57" s="25">
        <f t="shared" ref="K57:Q57" si="7">K54/K55</f>
        <v>1</v>
      </c>
      <c r="L57" s="26">
        <f t="shared" si="7"/>
        <v>1</v>
      </c>
      <c r="M57" s="26">
        <f t="shared" si="7"/>
        <v>1</v>
      </c>
      <c r="N57" s="26">
        <f t="shared" si="7"/>
        <v>1</v>
      </c>
      <c r="O57" s="26">
        <f t="shared" si="7"/>
        <v>1</v>
      </c>
      <c r="P57" s="26">
        <f t="shared" si="7"/>
        <v>1</v>
      </c>
      <c r="Q57" s="26">
        <f t="shared" si="7"/>
        <v>1</v>
      </c>
    </row>
    <row r="58" spans="2:17" x14ac:dyDescent="0.25">
      <c r="C58" s="38"/>
      <c r="D58" s="38"/>
      <c r="E58" s="11"/>
      <c r="F58" s="12"/>
    </row>
    <row r="59" spans="2:17" x14ac:dyDescent="0.25">
      <c r="C59" s="10"/>
      <c r="D59" s="10"/>
      <c r="E59" s="11"/>
      <c r="F59" s="12"/>
    </row>
    <row r="60" spans="2:17" x14ac:dyDescent="0.25">
      <c r="J60" s="64"/>
      <c r="K60" s="64"/>
      <c r="L60" s="64"/>
      <c r="M60" s="64"/>
      <c r="N60" s="64"/>
      <c r="O60" s="64"/>
      <c r="P60" s="64"/>
    </row>
    <row r="61" spans="2:17" x14ac:dyDescent="0.25">
      <c r="J61" s="57" t="s">
        <v>18</v>
      </c>
      <c r="K61" s="57"/>
      <c r="L61" s="57"/>
      <c r="M61" s="57"/>
      <c r="N61" s="57"/>
      <c r="O61" s="57"/>
      <c r="P61" s="57"/>
    </row>
  </sheetData>
  <mergeCells count="66">
    <mergeCell ref="J61:P61"/>
    <mergeCell ref="C54:D54"/>
    <mergeCell ref="I6:J6"/>
    <mergeCell ref="K6:P6"/>
    <mergeCell ref="C3:P3"/>
    <mergeCell ref="C57:D57"/>
    <mergeCell ref="C58:D58"/>
    <mergeCell ref="C56:D56"/>
    <mergeCell ref="C55:E55"/>
    <mergeCell ref="H53:I53"/>
    <mergeCell ref="H54:I54"/>
    <mergeCell ref="H55:I55"/>
    <mergeCell ref="H56:I56"/>
    <mergeCell ref="H57:I57"/>
    <mergeCell ref="J60:P60"/>
    <mergeCell ref="D4:G4"/>
    <mergeCell ref="J4:K4"/>
    <mergeCell ref="N4:O4"/>
    <mergeCell ref="D6:G6"/>
    <mergeCell ref="D8:I8"/>
    <mergeCell ref="D19:I19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21:I21"/>
    <mergeCell ref="D22:I22"/>
    <mergeCell ref="D23:I23"/>
    <mergeCell ref="D24:I24"/>
    <mergeCell ref="D25:I25"/>
    <mergeCell ref="B2:P2"/>
    <mergeCell ref="D44:I44"/>
    <mergeCell ref="D45:I45"/>
    <mergeCell ref="D46:I46"/>
    <mergeCell ref="D26:I26"/>
    <mergeCell ref="D27:I27"/>
    <mergeCell ref="D28:I28"/>
    <mergeCell ref="D29:I29"/>
    <mergeCell ref="D30:I30"/>
    <mergeCell ref="D38:I38"/>
    <mergeCell ref="D39:I39"/>
    <mergeCell ref="D40:I40"/>
    <mergeCell ref="D41:I41"/>
    <mergeCell ref="D42:I42"/>
    <mergeCell ref="D31:I31"/>
    <mergeCell ref="D20:I20"/>
    <mergeCell ref="D47:I47"/>
    <mergeCell ref="D32:I32"/>
    <mergeCell ref="D33:I33"/>
    <mergeCell ref="D34:I34"/>
    <mergeCell ref="D35:I35"/>
    <mergeCell ref="D36:I36"/>
    <mergeCell ref="D37:I37"/>
    <mergeCell ref="D43:I43"/>
    <mergeCell ref="C53:D53"/>
    <mergeCell ref="D48:I48"/>
    <mergeCell ref="D49:I49"/>
    <mergeCell ref="D50:I50"/>
    <mergeCell ref="D51:I51"/>
    <mergeCell ref="D52:I5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130" zoomScaleNormal="130" workbookViewId="0">
      <selection activeCell="J29" sqref="J2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  <c r="R2" s="2"/>
    </row>
    <row r="3" spans="2:18" x14ac:dyDescent="0.25">
      <c r="C3" s="60" t="s">
        <v>8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20"/>
      <c r="R3" s="20"/>
    </row>
    <row r="4" spans="2:18" x14ac:dyDescent="0.25">
      <c r="C4" t="s">
        <v>0</v>
      </c>
      <c r="D4" s="65" t="s">
        <v>113</v>
      </c>
      <c r="E4" s="65"/>
      <c r="F4" s="65"/>
      <c r="G4" s="65"/>
      <c r="I4" t="s">
        <v>1</v>
      </c>
      <c r="J4" s="48" t="s">
        <v>116</v>
      </c>
      <c r="K4" s="48"/>
      <c r="M4" t="s">
        <v>2</v>
      </c>
      <c r="N4" s="49">
        <v>45009</v>
      </c>
      <c r="O4" s="49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8" t="s">
        <v>27</v>
      </c>
      <c r="E6" s="48"/>
      <c r="F6" s="48"/>
      <c r="G6" s="48"/>
      <c r="I6" s="58" t="s">
        <v>22</v>
      </c>
      <c r="J6" s="58"/>
      <c r="K6" s="59" t="s">
        <v>114</v>
      </c>
      <c r="L6" s="59"/>
      <c r="M6" s="59"/>
      <c r="N6" s="59"/>
      <c r="O6" s="59"/>
      <c r="P6" s="5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0" t="s">
        <v>5</v>
      </c>
      <c r="E8" s="50"/>
      <c r="F8" s="50"/>
      <c r="G8" s="50"/>
      <c r="H8" s="50"/>
      <c r="I8" s="50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37" t="s">
        <v>95</v>
      </c>
      <c r="D9" s="43" t="s">
        <v>115</v>
      </c>
      <c r="E9" s="43"/>
      <c r="F9" s="43"/>
      <c r="G9" s="43"/>
      <c r="H9" s="43"/>
      <c r="I9" s="43"/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SUM(J9:N9)/7</f>
        <v>0</v>
      </c>
    </row>
    <row r="10" spans="2:18" x14ac:dyDescent="0.25">
      <c r="B10" s="18">
        <f>B9+1</f>
        <v>2</v>
      </c>
      <c r="C10" s="37" t="s">
        <v>96</v>
      </c>
      <c r="D10" s="43" t="s">
        <v>97</v>
      </c>
      <c r="E10" s="43"/>
      <c r="F10" s="43"/>
      <c r="G10" s="43"/>
      <c r="H10" s="43"/>
      <c r="I10" s="43"/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29" si="0">SUM(J10:N10)/7</f>
        <v>0</v>
      </c>
    </row>
    <row r="11" spans="2:18" x14ac:dyDescent="0.25">
      <c r="B11" s="18">
        <f t="shared" ref="B11:B53" si="1">B10+1</f>
        <v>3</v>
      </c>
      <c r="C11" s="37" t="s">
        <v>91</v>
      </c>
      <c r="D11" s="43" t="s">
        <v>90</v>
      </c>
      <c r="E11" s="43"/>
      <c r="F11" s="43"/>
      <c r="G11" s="43"/>
      <c r="H11" s="43"/>
      <c r="I11" s="43"/>
      <c r="J11" s="19">
        <v>85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12.142857142857142</v>
      </c>
    </row>
    <row r="12" spans="2:18" x14ac:dyDescent="0.25">
      <c r="B12" s="18">
        <f t="shared" si="1"/>
        <v>4</v>
      </c>
      <c r="C12" s="37" t="s">
        <v>127</v>
      </c>
      <c r="D12" s="43" t="s">
        <v>129</v>
      </c>
      <c r="E12" s="43"/>
      <c r="F12" s="43"/>
      <c r="G12" s="43"/>
      <c r="H12" s="43"/>
      <c r="I12" s="43"/>
      <c r="J12" s="19">
        <v>85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12.142857142857142</v>
      </c>
    </row>
    <row r="13" spans="2:18" x14ac:dyDescent="0.25">
      <c r="B13" s="18">
        <f t="shared" si="1"/>
        <v>5</v>
      </c>
      <c r="C13" s="37" t="s">
        <v>128</v>
      </c>
      <c r="D13" s="43" t="s">
        <v>117</v>
      </c>
      <c r="E13" s="43"/>
      <c r="F13" s="43"/>
      <c r="G13" s="43"/>
      <c r="H13" s="43"/>
      <c r="I13" s="43"/>
      <c r="J13" s="19">
        <v>88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12.571428571428571</v>
      </c>
    </row>
    <row r="14" spans="2:18" x14ac:dyDescent="0.25">
      <c r="B14" s="18">
        <f t="shared" si="1"/>
        <v>6</v>
      </c>
      <c r="C14" s="37" t="s">
        <v>98</v>
      </c>
      <c r="D14" s="43" t="s">
        <v>99</v>
      </c>
      <c r="E14" s="43"/>
      <c r="F14" s="43"/>
      <c r="G14" s="43"/>
      <c r="H14" s="43"/>
      <c r="I14" s="43"/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0</v>
      </c>
    </row>
    <row r="15" spans="2:18" x14ac:dyDescent="0.25">
      <c r="B15" s="18">
        <f t="shared" si="1"/>
        <v>7</v>
      </c>
      <c r="C15" s="37" t="s">
        <v>100</v>
      </c>
      <c r="D15" s="43" t="s">
        <v>118</v>
      </c>
      <c r="E15" s="43"/>
      <c r="F15" s="43"/>
      <c r="G15" s="43"/>
      <c r="H15" s="43"/>
      <c r="I15" s="43"/>
      <c r="J15" s="19">
        <v>88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12.571428571428571</v>
      </c>
    </row>
    <row r="16" spans="2:18" x14ac:dyDescent="0.25">
      <c r="B16" s="18">
        <f t="shared" si="1"/>
        <v>8</v>
      </c>
      <c r="C16" s="37" t="s">
        <v>130</v>
      </c>
      <c r="D16" s="43" t="s">
        <v>119</v>
      </c>
      <c r="E16" s="43"/>
      <c r="F16" s="43"/>
      <c r="G16" s="43"/>
      <c r="H16" s="43"/>
      <c r="I16" s="43"/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0</v>
      </c>
    </row>
    <row r="17" spans="2:17" x14ac:dyDescent="0.25">
      <c r="B17" s="18">
        <f t="shared" si="1"/>
        <v>9</v>
      </c>
      <c r="C17" s="37" t="s">
        <v>131</v>
      </c>
      <c r="D17" s="43" t="s">
        <v>120</v>
      </c>
      <c r="E17" s="43"/>
      <c r="F17" s="43"/>
      <c r="G17" s="43"/>
      <c r="H17" s="43"/>
      <c r="I17" s="43"/>
      <c r="J17" s="19">
        <v>100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14.285714285714286</v>
      </c>
    </row>
    <row r="18" spans="2:17" x14ac:dyDescent="0.25">
      <c r="B18" s="18">
        <f t="shared" si="1"/>
        <v>10</v>
      </c>
      <c r="C18" s="37" t="s">
        <v>101</v>
      </c>
      <c r="D18" s="43" t="s">
        <v>102</v>
      </c>
      <c r="E18" s="43"/>
      <c r="F18" s="43"/>
      <c r="G18" s="43"/>
      <c r="H18" s="43"/>
      <c r="I18" s="43"/>
      <c r="J18" s="19">
        <v>80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11.428571428571429</v>
      </c>
    </row>
    <row r="19" spans="2:17" x14ac:dyDescent="0.25">
      <c r="B19" s="18">
        <f t="shared" si="1"/>
        <v>11</v>
      </c>
      <c r="C19" s="37" t="s">
        <v>132</v>
      </c>
      <c r="D19" s="43" t="s">
        <v>121</v>
      </c>
      <c r="E19" s="43"/>
      <c r="F19" s="43"/>
      <c r="G19" s="43"/>
      <c r="H19" s="43"/>
      <c r="I19" s="43"/>
      <c r="J19" s="19">
        <v>70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10</v>
      </c>
    </row>
    <row r="20" spans="2:17" x14ac:dyDescent="0.25">
      <c r="B20" s="18">
        <f t="shared" si="1"/>
        <v>12</v>
      </c>
      <c r="C20" s="37" t="s">
        <v>92</v>
      </c>
      <c r="D20" s="43" t="s">
        <v>93</v>
      </c>
      <c r="E20" s="43"/>
      <c r="F20" s="43"/>
      <c r="G20" s="43"/>
      <c r="H20" s="43"/>
      <c r="I20" s="43"/>
      <c r="J20" s="19">
        <v>90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12.857142857142858</v>
      </c>
    </row>
    <row r="21" spans="2:17" x14ac:dyDescent="0.25">
      <c r="B21" s="18">
        <f t="shared" si="1"/>
        <v>13</v>
      </c>
      <c r="C21" s="37" t="s">
        <v>133</v>
      </c>
      <c r="D21" s="43" t="s">
        <v>122</v>
      </c>
      <c r="E21" s="43"/>
      <c r="F21" s="43"/>
      <c r="G21" s="43"/>
      <c r="H21" s="43"/>
      <c r="I21" s="43"/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0</v>
      </c>
    </row>
    <row r="22" spans="2:17" x14ac:dyDescent="0.25">
      <c r="B22" s="18">
        <f t="shared" si="1"/>
        <v>14</v>
      </c>
      <c r="C22" s="37" t="s">
        <v>103</v>
      </c>
      <c r="D22" s="43" t="s">
        <v>104</v>
      </c>
      <c r="E22" s="43"/>
      <c r="F22" s="43"/>
      <c r="G22" s="43"/>
      <c r="H22" s="43"/>
      <c r="I22" s="43"/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0</v>
      </c>
    </row>
    <row r="23" spans="2:17" x14ac:dyDescent="0.25">
      <c r="B23" s="18">
        <f t="shared" si="1"/>
        <v>15</v>
      </c>
      <c r="C23" s="37" t="s">
        <v>134</v>
      </c>
      <c r="D23" s="43" t="s">
        <v>123</v>
      </c>
      <c r="E23" s="43"/>
      <c r="F23" s="43"/>
      <c r="G23" s="43"/>
      <c r="H23" s="43"/>
      <c r="I23" s="43"/>
      <c r="J23" s="19">
        <v>90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12.857142857142858</v>
      </c>
    </row>
    <row r="24" spans="2:17" x14ac:dyDescent="0.25">
      <c r="B24" s="18">
        <f t="shared" si="1"/>
        <v>16</v>
      </c>
      <c r="C24" s="37" t="s">
        <v>136</v>
      </c>
      <c r="D24" s="43" t="s">
        <v>135</v>
      </c>
      <c r="E24" s="43"/>
      <c r="F24" s="43"/>
      <c r="G24" s="43"/>
      <c r="H24" s="43"/>
      <c r="I24" s="43"/>
      <c r="J24" s="19">
        <v>90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12.857142857142858</v>
      </c>
    </row>
    <row r="25" spans="2:17" x14ac:dyDescent="0.25">
      <c r="B25" s="18">
        <f t="shared" si="1"/>
        <v>17</v>
      </c>
      <c r="C25" s="37" t="s">
        <v>137</v>
      </c>
      <c r="D25" s="43" t="s">
        <v>124</v>
      </c>
      <c r="E25" s="43"/>
      <c r="F25" s="43"/>
      <c r="G25" s="43"/>
      <c r="H25" s="43"/>
      <c r="I25" s="43"/>
      <c r="J25" s="19">
        <v>80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4">
        <f t="shared" si="0"/>
        <v>11.428571428571429</v>
      </c>
    </row>
    <row r="26" spans="2:17" x14ac:dyDescent="0.25">
      <c r="B26" s="18">
        <f t="shared" si="1"/>
        <v>18</v>
      </c>
      <c r="C26" s="37" t="s">
        <v>105</v>
      </c>
      <c r="D26" s="43" t="s">
        <v>106</v>
      </c>
      <c r="E26" s="43"/>
      <c r="F26" s="43"/>
      <c r="G26" s="43"/>
      <c r="H26" s="43"/>
      <c r="I26" s="43"/>
      <c r="J26" s="19">
        <v>70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4">
        <f t="shared" si="0"/>
        <v>10</v>
      </c>
    </row>
    <row r="27" spans="2:17" x14ac:dyDescent="0.25">
      <c r="B27" s="18">
        <f t="shared" si="1"/>
        <v>19</v>
      </c>
      <c r="C27" s="37" t="s">
        <v>107</v>
      </c>
      <c r="D27" s="43" t="s">
        <v>125</v>
      </c>
      <c r="E27" s="43"/>
      <c r="F27" s="43"/>
      <c r="G27" s="43"/>
      <c r="H27" s="43"/>
      <c r="I27" s="43"/>
      <c r="J27" s="19">
        <v>70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  <c r="Q27" s="14">
        <f t="shared" si="0"/>
        <v>10</v>
      </c>
    </row>
    <row r="28" spans="2:17" x14ac:dyDescent="0.25">
      <c r="B28" s="18">
        <f t="shared" si="1"/>
        <v>20</v>
      </c>
      <c r="C28" s="37" t="s">
        <v>108</v>
      </c>
      <c r="D28" s="43" t="s">
        <v>109</v>
      </c>
      <c r="E28" s="43"/>
      <c r="F28" s="43"/>
      <c r="G28" s="43"/>
      <c r="H28" s="43"/>
      <c r="I28" s="43"/>
      <c r="J28" s="19">
        <v>80</v>
      </c>
      <c r="K28" s="28">
        <v>0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  <c r="Q28" s="14">
        <f t="shared" si="0"/>
        <v>11.428571428571429</v>
      </c>
    </row>
    <row r="29" spans="2:17" x14ac:dyDescent="0.25">
      <c r="B29" s="18">
        <f t="shared" si="1"/>
        <v>21</v>
      </c>
      <c r="C29" s="37" t="s">
        <v>138</v>
      </c>
      <c r="D29" s="43" t="s">
        <v>126</v>
      </c>
      <c r="E29" s="43"/>
      <c r="F29" s="43"/>
      <c r="G29" s="43"/>
      <c r="H29" s="43"/>
      <c r="I29" s="43"/>
      <c r="J29" s="19">
        <v>100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  <c r="Q29" s="14">
        <f t="shared" si="0"/>
        <v>14.285714285714286</v>
      </c>
    </row>
    <row r="30" spans="2:17" x14ac:dyDescent="0.25">
      <c r="B30" s="18">
        <f t="shared" si="1"/>
        <v>22</v>
      </c>
      <c r="C30" s="37"/>
      <c r="D30" s="45"/>
      <c r="E30" s="46"/>
      <c r="F30" s="46"/>
      <c r="G30" s="46"/>
      <c r="H30" s="46"/>
      <c r="I30" s="47"/>
      <c r="J30" s="19"/>
      <c r="K30" s="19"/>
      <c r="L30" s="19"/>
      <c r="M30" s="19"/>
      <c r="N30" s="19"/>
      <c r="O30" s="19"/>
      <c r="P30" s="19"/>
      <c r="Q30" s="14"/>
    </row>
    <row r="31" spans="2:17" x14ac:dyDescent="0.25">
      <c r="B31" s="18">
        <f t="shared" si="1"/>
        <v>23</v>
      </c>
      <c r="C31" s="37"/>
      <c r="D31" s="39"/>
      <c r="E31" s="39"/>
      <c r="F31" s="39"/>
      <c r="G31" s="39"/>
      <c r="H31" s="39"/>
      <c r="I31" s="39"/>
      <c r="J31" s="19"/>
      <c r="K31" s="19"/>
      <c r="L31" s="19"/>
      <c r="M31" s="19"/>
      <c r="N31" s="19"/>
      <c r="O31" s="19"/>
      <c r="P31" s="19"/>
      <c r="Q31" s="14"/>
    </row>
    <row r="32" spans="2:17" x14ac:dyDescent="0.25">
      <c r="B32" s="18">
        <f t="shared" si="1"/>
        <v>24</v>
      </c>
      <c r="C32" s="37"/>
      <c r="D32" s="39"/>
      <c r="E32" s="39"/>
      <c r="F32" s="39"/>
      <c r="G32" s="39"/>
      <c r="H32" s="39"/>
      <c r="I32" s="39"/>
      <c r="J32" s="19"/>
      <c r="K32" s="19"/>
      <c r="L32" s="19"/>
      <c r="M32" s="19"/>
      <c r="N32" s="19"/>
      <c r="O32" s="19"/>
      <c r="P32" s="19"/>
      <c r="Q32" s="14"/>
    </row>
    <row r="33" spans="2:17" x14ac:dyDescent="0.25">
      <c r="B33" s="18">
        <f t="shared" si="1"/>
        <v>25</v>
      </c>
      <c r="C33" s="18"/>
      <c r="D33" s="39"/>
      <c r="E33" s="39"/>
      <c r="F33" s="39"/>
      <c r="G33" s="39"/>
      <c r="H33" s="39"/>
      <c r="I33" s="39"/>
      <c r="J33" s="19"/>
      <c r="K33" s="19"/>
      <c r="L33" s="19"/>
      <c r="M33" s="19"/>
      <c r="N33" s="19"/>
      <c r="O33" s="19"/>
      <c r="P33" s="19"/>
      <c r="Q33" s="14"/>
    </row>
    <row r="34" spans="2:17" x14ac:dyDescent="0.25">
      <c r="B34" s="18">
        <f t="shared" si="1"/>
        <v>26</v>
      </c>
      <c r="C34" s="18"/>
      <c r="D34" s="39"/>
      <c r="E34" s="39"/>
      <c r="F34" s="39"/>
      <c r="G34" s="39"/>
      <c r="H34" s="39"/>
      <c r="I34" s="39"/>
      <c r="J34" s="19"/>
      <c r="K34" s="19"/>
      <c r="L34" s="19"/>
      <c r="M34" s="19"/>
      <c r="N34" s="19"/>
      <c r="O34" s="19"/>
      <c r="P34" s="19"/>
      <c r="Q34" s="14"/>
    </row>
    <row r="35" spans="2:17" x14ac:dyDescent="0.25">
      <c r="B35" s="18">
        <f t="shared" si="1"/>
        <v>27</v>
      </c>
      <c r="C35" s="18"/>
      <c r="D35" s="39"/>
      <c r="E35" s="39"/>
      <c r="F35" s="39"/>
      <c r="G35" s="39"/>
      <c r="H35" s="39"/>
      <c r="I35" s="39"/>
      <c r="J35" s="19"/>
      <c r="K35" s="19"/>
      <c r="L35" s="19"/>
      <c r="M35" s="19"/>
      <c r="N35" s="19"/>
      <c r="O35" s="19"/>
      <c r="P35" s="19"/>
      <c r="Q35" s="14"/>
    </row>
    <row r="36" spans="2:17" x14ac:dyDescent="0.25">
      <c r="B36" s="18">
        <f t="shared" si="1"/>
        <v>28</v>
      </c>
      <c r="C36" s="18"/>
      <c r="D36" s="39"/>
      <c r="E36" s="39"/>
      <c r="F36" s="39"/>
      <c r="G36" s="39"/>
      <c r="H36" s="39"/>
      <c r="I36" s="39"/>
      <c r="J36" s="19"/>
      <c r="K36" s="19"/>
      <c r="L36" s="19"/>
      <c r="M36" s="19"/>
      <c r="N36" s="19"/>
      <c r="O36" s="19"/>
      <c r="P36" s="19"/>
      <c r="Q36" s="14"/>
    </row>
    <row r="37" spans="2:17" x14ac:dyDescent="0.25">
      <c r="B37" s="18">
        <f t="shared" si="1"/>
        <v>29</v>
      </c>
      <c r="C37" s="18"/>
      <c r="D37" s="39"/>
      <c r="E37" s="39"/>
      <c r="F37" s="39"/>
      <c r="G37" s="39"/>
      <c r="H37" s="39"/>
      <c r="I37" s="39"/>
      <c r="J37" s="19"/>
      <c r="K37" s="19"/>
      <c r="L37" s="19"/>
      <c r="M37" s="19"/>
      <c r="N37" s="19"/>
      <c r="O37" s="19"/>
      <c r="P37" s="19"/>
      <c r="Q37" s="14"/>
    </row>
    <row r="38" spans="2:17" x14ac:dyDescent="0.25">
      <c r="B38" s="18">
        <f t="shared" si="1"/>
        <v>30</v>
      </c>
      <c r="C38" s="18"/>
      <c r="D38" s="39"/>
      <c r="E38" s="39"/>
      <c r="F38" s="39"/>
      <c r="G38" s="39"/>
      <c r="H38" s="39"/>
      <c r="I38" s="39"/>
      <c r="J38" s="19"/>
      <c r="K38" s="19"/>
      <c r="L38" s="19"/>
      <c r="M38" s="19"/>
      <c r="N38" s="19"/>
      <c r="O38" s="19"/>
      <c r="P38" s="19"/>
      <c r="Q38" s="14"/>
    </row>
    <row r="39" spans="2:17" x14ac:dyDescent="0.25">
      <c r="B39" s="18">
        <f t="shared" si="1"/>
        <v>31</v>
      </c>
      <c r="C39" s="18"/>
      <c r="D39" s="39"/>
      <c r="E39" s="39"/>
      <c r="F39" s="39"/>
      <c r="G39" s="39"/>
      <c r="H39" s="39"/>
      <c r="I39" s="39"/>
      <c r="J39" s="19"/>
      <c r="K39" s="19"/>
      <c r="L39" s="19"/>
      <c r="M39" s="19"/>
      <c r="N39" s="19"/>
      <c r="O39" s="19"/>
      <c r="P39" s="19"/>
      <c r="Q39" s="14"/>
    </row>
    <row r="40" spans="2:17" x14ac:dyDescent="0.25">
      <c r="B40" s="18">
        <f t="shared" si="1"/>
        <v>32</v>
      </c>
      <c r="C40" s="18"/>
      <c r="D40" s="39"/>
      <c r="E40" s="39"/>
      <c r="F40" s="39"/>
      <c r="G40" s="39"/>
      <c r="H40" s="39"/>
      <c r="I40" s="39"/>
      <c r="J40" s="19"/>
      <c r="K40" s="19"/>
      <c r="L40" s="19"/>
      <c r="M40" s="19"/>
      <c r="N40" s="19"/>
      <c r="O40" s="19"/>
      <c r="P40" s="19"/>
      <c r="Q40" s="14"/>
    </row>
    <row r="41" spans="2:17" x14ac:dyDescent="0.25">
      <c r="B41" s="18">
        <f t="shared" si="1"/>
        <v>33</v>
      </c>
      <c r="C41" s="18"/>
      <c r="D41" s="39"/>
      <c r="E41" s="39"/>
      <c r="F41" s="39"/>
      <c r="G41" s="39"/>
      <c r="H41" s="39"/>
      <c r="I41" s="39"/>
      <c r="J41" s="19"/>
      <c r="K41" s="19"/>
      <c r="L41" s="19"/>
      <c r="M41" s="19"/>
      <c r="N41" s="19"/>
      <c r="O41" s="19"/>
      <c r="P41" s="19"/>
      <c r="Q41" s="14"/>
    </row>
    <row r="42" spans="2:17" x14ac:dyDescent="0.25">
      <c r="B42" s="18">
        <f t="shared" si="1"/>
        <v>34</v>
      </c>
      <c r="C42" s="18"/>
      <c r="D42" s="39"/>
      <c r="E42" s="39"/>
      <c r="F42" s="39"/>
      <c r="G42" s="39"/>
      <c r="H42" s="39"/>
      <c r="I42" s="39"/>
      <c r="J42" s="19"/>
      <c r="K42" s="19"/>
      <c r="L42" s="19"/>
      <c r="M42" s="19"/>
      <c r="N42" s="19"/>
      <c r="O42" s="19"/>
      <c r="P42" s="19"/>
      <c r="Q42" s="14"/>
    </row>
    <row r="43" spans="2:17" x14ac:dyDescent="0.25">
      <c r="B43" s="18">
        <f t="shared" si="1"/>
        <v>35</v>
      </c>
      <c r="C43" s="18"/>
      <c r="D43" s="39"/>
      <c r="E43" s="39"/>
      <c r="F43" s="39"/>
      <c r="G43" s="39"/>
      <c r="H43" s="39"/>
      <c r="I43" s="39"/>
      <c r="J43" s="19"/>
      <c r="K43" s="19"/>
      <c r="L43" s="19"/>
      <c r="M43" s="19"/>
      <c r="N43" s="19"/>
      <c r="O43" s="19"/>
      <c r="P43" s="19"/>
      <c r="Q43" s="14"/>
    </row>
    <row r="44" spans="2:17" x14ac:dyDescent="0.25">
      <c r="B44" s="18">
        <f t="shared" si="1"/>
        <v>36</v>
      </c>
      <c r="C44" s="18"/>
      <c r="D44" s="39"/>
      <c r="E44" s="39"/>
      <c r="F44" s="39"/>
      <c r="G44" s="39"/>
      <c r="H44" s="39"/>
      <c r="I44" s="39"/>
      <c r="J44" s="19"/>
      <c r="K44" s="19"/>
      <c r="L44" s="19"/>
      <c r="M44" s="19"/>
      <c r="N44" s="19"/>
      <c r="O44" s="19"/>
      <c r="P44" s="19"/>
      <c r="Q44" s="14"/>
    </row>
    <row r="45" spans="2:17" x14ac:dyDescent="0.25">
      <c r="B45" s="18">
        <f t="shared" si="1"/>
        <v>37</v>
      </c>
      <c r="C45" s="9"/>
      <c r="D45" s="39"/>
      <c r="E45" s="39"/>
      <c r="F45" s="39"/>
      <c r="G45" s="39"/>
      <c r="H45" s="39"/>
      <c r="I45" s="39"/>
      <c r="J45" s="19"/>
      <c r="K45" s="19"/>
      <c r="L45" s="19"/>
      <c r="M45" s="19"/>
      <c r="N45" s="19"/>
      <c r="O45" s="19"/>
      <c r="P45" s="19"/>
      <c r="Q45" s="14"/>
    </row>
    <row r="46" spans="2:17" x14ac:dyDescent="0.25">
      <c r="B46" s="18">
        <f t="shared" si="1"/>
        <v>38</v>
      </c>
      <c r="C46" s="9"/>
      <c r="D46" s="39"/>
      <c r="E46" s="39"/>
      <c r="F46" s="39"/>
      <c r="G46" s="39"/>
      <c r="H46" s="39"/>
      <c r="I46" s="39"/>
      <c r="J46" s="19"/>
      <c r="K46" s="19"/>
      <c r="L46" s="19"/>
      <c r="M46" s="19"/>
      <c r="N46" s="19"/>
      <c r="O46" s="19"/>
      <c r="P46" s="19"/>
      <c r="Q46" s="14"/>
    </row>
    <row r="47" spans="2:17" x14ac:dyDescent="0.25">
      <c r="B47" s="18">
        <f t="shared" si="1"/>
        <v>39</v>
      </c>
      <c r="C47" s="9"/>
      <c r="D47" s="39"/>
      <c r="E47" s="39"/>
      <c r="F47" s="39"/>
      <c r="G47" s="39"/>
      <c r="H47" s="39"/>
      <c r="I47" s="39"/>
      <c r="J47" s="19"/>
      <c r="K47" s="19"/>
      <c r="L47" s="19"/>
      <c r="M47" s="19"/>
      <c r="N47" s="19"/>
      <c r="O47" s="19"/>
      <c r="P47" s="19"/>
      <c r="Q47" s="14"/>
    </row>
    <row r="48" spans="2:17" x14ac:dyDescent="0.25">
      <c r="B48" s="18">
        <f t="shared" si="1"/>
        <v>40</v>
      </c>
      <c r="C48" s="9"/>
      <c r="D48" s="39"/>
      <c r="E48" s="39"/>
      <c r="F48" s="39"/>
      <c r="G48" s="39"/>
      <c r="H48" s="39"/>
      <c r="I48" s="39"/>
      <c r="J48" s="19"/>
      <c r="K48" s="19"/>
      <c r="L48" s="19"/>
      <c r="M48" s="19"/>
      <c r="N48" s="19"/>
      <c r="O48" s="19"/>
      <c r="P48" s="19"/>
      <c r="Q48" s="14"/>
    </row>
    <row r="49" spans="2:17" x14ac:dyDescent="0.25">
      <c r="B49" s="18">
        <f t="shared" si="1"/>
        <v>41</v>
      </c>
      <c r="C49" s="9"/>
      <c r="D49" s="39"/>
      <c r="E49" s="39"/>
      <c r="F49" s="39"/>
      <c r="G49" s="39"/>
      <c r="H49" s="39"/>
      <c r="I49" s="39"/>
      <c r="J49" s="19"/>
      <c r="K49" s="19"/>
      <c r="L49" s="19"/>
      <c r="M49" s="19"/>
      <c r="N49" s="19"/>
      <c r="O49" s="19"/>
      <c r="P49" s="19"/>
      <c r="Q49" s="14"/>
    </row>
    <row r="50" spans="2:17" x14ac:dyDescent="0.25">
      <c r="B50" s="18">
        <f t="shared" si="1"/>
        <v>42</v>
      </c>
      <c r="C50" s="9"/>
      <c r="D50" s="39"/>
      <c r="E50" s="39"/>
      <c r="F50" s="39"/>
      <c r="G50" s="39"/>
      <c r="H50" s="39"/>
      <c r="I50" s="39"/>
      <c r="J50" s="19"/>
      <c r="K50" s="19"/>
      <c r="L50" s="19"/>
      <c r="M50" s="19"/>
      <c r="N50" s="19"/>
      <c r="O50" s="19"/>
      <c r="P50" s="19"/>
      <c r="Q50" s="14"/>
    </row>
    <row r="51" spans="2:17" x14ac:dyDescent="0.25">
      <c r="B51" s="18">
        <f t="shared" si="1"/>
        <v>43</v>
      </c>
      <c r="C51" s="9"/>
      <c r="D51" s="39"/>
      <c r="E51" s="39"/>
      <c r="F51" s="39"/>
      <c r="G51" s="39"/>
      <c r="H51" s="39"/>
      <c r="I51" s="39"/>
      <c r="J51" s="19"/>
      <c r="K51" s="19"/>
      <c r="L51" s="19"/>
      <c r="M51" s="19"/>
      <c r="N51" s="19"/>
      <c r="O51" s="19"/>
      <c r="P51" s="19"/>
      <c r="Q51" s="14"/>
    </row>
    <row r="52" spans="2:17" x14ac:dyDescent="0.25">
      <c r="B52" s="18">
        <f t="shared" si="1"/>
        <v>44</v>
      </c>
      <c r="C52" s="9"/>
      <c r="D52" s="39"/>
      <c r="E52" s="39"/>
      <c r="F52" s="39"/>
      <c r="G52" s="39"/>
      <c r="H52" s="39"/>
      <c r="I52" s="39"/>
      <c r="J52" s="19"/>
      <c r="K52" s="19"/>
      <c r="L52" s="19"/>
      <c r="M52" s="19"/>
      <c r="N52" s="19"/>
      <c r="O52" s="19"/>
      <c r="P52" s="19"/>
      <c r="Q52" s="14"/>
    </row>
    <row r="53" spans="2:17" x14ac:dyDescent="0.25">
      <c r="B53" s="18">
        <f t="shared" si="1"/>
        <v>45</v>
      </c>
      <c r="C53" s="22"/>
      <c r="D53" s="40"/>
      <c r="E53" s="41"/>
      <c r="F53" s="41"/>
      <c r="G53" s="41"/>
      <c r="H53" s="41"/>
      <c r="I53" s="42"/>
      <c r="J53" s="3"/>
      <c r="K53" s="3"/>
      <c r="L53" s="3"/>
      <c r="M53" s="3"/>
      <c r="N53" s="3"/>
      <c r="O53" s="3"/>
      <c r="P53" s="3"/>
      <c r="Q53" s="14"/>
    </row>
    <row r="54" spans="2:17" x14ac:dyDescent="0.25">
      <c r="C54" s="38"/>
      <c r="D54" s="38"/>
      <c r="E54" s="17"/>
      <c r="H54" s="61" t="s">
        <v>19</v>
      </c>
      <c r="I54" s="61"/>
      <c r="J54" s="23">
        <f>COUNTIF(J9:J53,"&gt;=70")</f>
        <v>15</v>
      </c>
      <c r="K54" s="23">
        <f t="shared" ref="K54:P54" si="2">COUNTIF(K9:K53,"&gt;=70")</f>
        <v>0</v>
      </c>
      <c r="L54" s="23">
        <f t="shared" si="2"/>
        <v>0</v>
      </c>
      <c r="M54" s="23">
        <f t="shared" si="2"/>
        <v>0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>COUNTIF(Q9:Q48,"&gt;=70")</f>
        <v>0</v>
      </c>
    </row>
    <row r="55" spans="2:17" x14ac:dyDescent="0.25">
      <c r="C55" s="38"/>
      <c r="D55" s="38"/>
      <c r="E55" s="21"/>
      <c r="H55" s="62" t="s">
        <v>20</v>
      </c>
      <c r="I55" s="62"/>
      <c r="J55" s="24">
        <f>COUNTIF(J9:J53,"&lt;70")</f>
        <v>6</v>
      </c>
      <c r="K55" s="24">
        <f t="shared" ref="K55:Q55" si="3">COUNTIF(K9:K53,"&lt;70")</f>
        <v>21</v>
      </c>
      <c r="L55" s="24">
        <f t="shared" si="3"/>
        <v>21</v>
      </c>
      <c r="M55" s="24">
        <f t="shared" si="3"/>
        <v>21</v>
      </c>
      <c r="N55" s="24">
        <f t="shared" si="3"/>
        <v>21</v>
      </c>
      <c r="O55" s="24">
        <f t="shared" si="3"/>
        <v>21</v>
      </c>
      <c r="P55" s="24">
        <f t="shared" si="3"/>
        <v>21</v>
      </c>
      <c r="Q55" s="24">
        <f t="shared" si="3"/>
        <v>21</v>
      </c>
    </row>
    <row r="56" spans="2:17" x14ac:dyDescent="0.25">
      <c r="C56" s="38"/>
      <c r="D56" s="38"/>
      <c r="E56" s="38"/>
      <c r="H56" s="62" t="s">
        <v>21</v>
      </c>
      <c r="I56" s="62"/>
      <c r="J56" s="24">
        <f>COUNT(J9:J53)</f>
        <v>21</v>
      </c>
      <c r="K56" s="24">
        <f t="shared" ref="K56:Q56" si="4">COUNT(K9:K53)</f>
        <v>21</v>
      </c>
      <c r="L56" s="24">
        <f t="shared" si="4"/>
        <v>21</v>
      </c>
      <c r="M56" s="24">
        <f t="shared" si="4"/>
        <v>21</v>
      </c>
      <c r="N56" s="24">
        <f t="shared" si="4"/>
        <v>21</v>
      </c>
      <c r="O56" s="24">
        <f t="shared" si="4"/>
        <v>21</v>
      </c>
      <c r="P56" s="24">
        <f t="shared" si="4"/>
        <v>21</v>
      </c>
      <c r="Q56" s="24">
        <f t="shared" si="4"/>
        <v>21</v>
      </c>
    </row>
    <row r="57" spans="2:17" x14ac:dyDescent="0.25">
      <c r="C57" s="38"/>
      <c r="D57" s="38"/>
      <c r="E57" s="17"/>
      <c r="F57" s="12"/>
      <c r="H57" s="63" t="s">
        <v>16</v>
      </c>
      <c r="I57" s="63"/>
      <c r="J57" s="25">
        <f>J54/J56</f>
        <v>0.7142857142857143</v>
      </c>
      <c r="K57" s="26">
        <f t="shared" ref="K57:Q57" si="5">K54/K56</f>
        <v>0</v>
      </c>
      <c r="L57" s="26">
        <f t="shared" si="5"/>
        <v>0</v>
      </c>
      <c r="M57" s="26">
        <f t="shared" si="5"/>
        <v>0</v>
      </c>
      <c r="N57" s="26">
        <f t="shared" si="5"/>
        <v>0</v>
      </c>
      <c r="O57" s="26">
        <f t="shared" si="5"/>
        <v>0</v>
      </c>
      <c r="P57" s="26">
        <f t="shared" si="5"/>
        <v>0</v>
      </c>
      <c r="Q57" s="26">
        <f t="shared" si="5"/>
        <v>0</v>
      </c>
    </row>
    <row r="58" spans="2:17" x14ac:dyDescent="0.25">
      <c r="C58" s="38"/>
      <c r="D58" s="38"/>
      <c r="E58" s="17"/>
      <c r="F58" s="12"/>
      <c r="H58" s="63" t="s">
        <v>17</v>
      </c>
      <c r="I58" s="63"/>
      <c r="J58" s="25">
        <f>J55/J56</f>
        <v>0.2857142857142857</v>
      </c>
      <c r="K58" s="25">
        <f t="shared" ref="K58:Q58" si="6">K55/K56</f>
        <v>1</v>
      </c>
      <c r="L58" s="26">
        <f t="shared" si="6"/>
        <v>1</v>
      </c>
      <c r="M58" s="26">
        <f t="shared" si="6"/>
        <v>1</v>
      </c>
      <c r="N58" s="26">
        <f t="shared" si="6"/>
        <v>1</v>
      </c>
      <c r="O58" s="26">
        <f t="shared" si="6"/>
        <v>1</v>
      </c>
      <c r="P58" s="26">
        <f t="shared" si="6"/>
        <v>1</v>
      </c>
      <c r="Q58" s="26">
        <f t="shared" si="6"/>
        <v>1</v>
      </c>
    </row>
    <row r="59" spans="2:17" x14ac:dyDescent="0.25">
      <c r="C59" s="38"/>
      <c r="D59" s="38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64"/>
      <c r="K61" s="64"/>
      <c r="L61" s="64"/>
      <c r="M61" s="64"/>
      <c r="N61" s="64"/>
      <c r="O61" s="64"/>
      <c r="P61" s="64"/>
    </row>
    <row r="62" spans="2:17" x14ac:dyDescent="0.25">
      <c r="J62" s="57" t="s">
        <v>18</v>
      </c>
      <c r="K62" s="57"/>
      <c r="L62" s="57"/>
      <c r="M62" s="57"/>
      <c r="N62" s="57"/>
      <c r="O62" s="57"/>
      <c r="P62" s="57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D47" zoomScale="118" zoomScaleNormal="70" workbookViewId="0">
      <selection activeCell="D40" sqref="D40:I4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  <c r="R2" s="2"/>
    </row>
    <row r="3" spans="2:18" x14ac:dyDescent="0.25">
      <c r="C3" s="60" t="s">
        <v>8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20"/>
      <c r="R3" s="20"/>
    </row>
    <row r="4" spans="2:18" x14ac:dyDescent="0.25">
      <c r="C4" t="s">
        <v>0</v>
      </c>
      <c r="D4" s="65" t="s">
        <v>286</v>
      </c>
      <c r="E4" s="65"/>
      <c r="F4" s="65"/>
      <c r="G4" s="65"/>
      <c r="I4" t="s">
        <v>1</v>
      </c>
      <c r="J4" s="48" t="s">
        <v>288</v>
      </c>
      <c r="K4" s="48"/>
      <c r="M4" t="s">
        <v>2</v>
      </c>
      <c r="N4" s="49">
        <v>45009</v>
      </c>
      <c r="O4" s="49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8" t="s">
        <v>27</v>
      </c>
      <c r="E6" s="48"/>
      <c r="F6" s="48"/>
      <c r="G6" s="48"/>
      <c r="I6" s="58" t="s">
        <v>22</v>
      </c>
      <c r="J6" s="58"/>
      <c r="K6" s="48" t="s">
        <v>114</v>
      </c>
      <c r="L6" s="48"/>
      <c r="M6" s="48"/>
      <c r="N6" s="48"/>
      <c r="O6" s="48"/>
      <c r="P6" s="4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0" t="s">
        <v>5</v>
      </c>
      <c r="E8" s="50"/>
      <c r="F8" s="50"/>
      <c r="G8" s="50"/>
      <c r="H8" s="50"/>
      <c r="I8" s="50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ht="15" customHeight="1" x14ac:dyDescent="0.25">
      <c r="B9" s="34">
        <v>1</v>
      </c>
      <c r="C9" t="s">
        <v>171</v>
      </c>
      <c r="D9" s="69" t="s">
        <v>140</v>
      </c>
      <c r="E9" s="70"/>
      <c r="F9" s="70"/>
      <c r="G9" s="70"/>
      <c r="H9" s="70"/>
      <c r="I9" s="71"/>
      <c r="J9" s="31">
        <v>88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SUM(J9:N9)/5</f>
        <v>17.600000000000001</v>
      </c>
    </row>
    <row r="10" spans="2:18" ht="15" customHeight="1" x14ac:dyDescent="0.25">
      <c r="B10" s="34">
        <f>B9+1</f>
        <v>2</v>
      </c>
      <c r="C10" t="s">
        <v>172</v>
      </c>
      <c r="D10" s="69" t="s">
        <v>141</v>
      </c>
      <c r="E10" s="70"/>
      <c r="F10" s="70"/>
      <c r="G10" s="70"/>
      <c r="H10" s="70"/>
      <c r="I10" s="71"/>
      <c r="J10" s="31">
        <v>90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44" si="0">SUM(J10:N10)/5</f>
        <v>18</v>
      </c>
    </row>
    <row r="11" spans="2:18" ht="15" customHeight="1" x14ac:dyDescent="0.25">
      <c r="B11" s="34">
        <f t="shared" ref="B11:B53" si="1">B10+1</f>
        <v>3</v>
      </c>
      <c r="C11" t="s">
        <v>173</v>
      </c>
      <c r="D11" s="69" t="s">
        <v>142</v>
      </c>
      <c r="E11" s="70"/>
      <c r="F11" s="70"/>
      <c r="G11" s="70"/>
      <c r="H11" s="70"/>
      <c r="I11" s="71"/>
      <c r="J11" s="31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0</v>
      </c>
    </row>
    <row r="12" spans="2:18" ht="15" customHeight="1" x14ac:dyDescent="0.25">
      <c r="B12" s="34">
        <f t="shared" si="1"/>
        <v>4</v>
      </c>
      <c r="C12" t="s">
        <v>174</v>
      </c>
      <c r="D12" s="69" t="s">
        <v>143</v>
      </c>
      <c r="E12" s="70"/>
      <c r="F12" s="70"/>
      <c r="G12" s="70"/>
      <c r="H12" s="70"/>
      <c r="I12" s="71"/>
      <c r="J12" s="32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0</v>
      </c>
    </row>
    <row r="13" spans="2:18" ht="15" customHeight="1" x14ac:dyDescent="0.25">
      <c r="B13" s="34">
        <f t="shared" si="1"/>
        <v>5</v>
      </c>
      <c r="C13" t="s">
        <v>175</v>
      </c>
      <c r="D13" s="69" t="s">
        <v>144</v>
      </c>
      <c r="E13" s="70"/>
      <c r="F13" s="70"/>
      <c r="G13" s="70"/>
      <c r="H13" s="70"/>
      <c r="I13" s="71"/>
      <c r="J13" s="32">
        <v>90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18</v>
      </c>
    </row>
    <row r="14" spans="2:18" ht="15" customHeight="1" x14ac:dyDescent="0.25">
      <c r="B14" s="34">
        <f t="shared" si="1"/>
        <v>6</v>
      </c>
      <c r="C14" t="s">
        <v>176</v>
      </c>
      <c r="D14" s="69" t="s">
        <v>145</v>
      </c>
      <c r="E14" s="70"/>
      <c r="F14" s="70"/>
      <c r="G14" s="70"/>
      <c r="H14" s="70"/>
      <c r="I14" s="71"/>
      <c r="J14" s="32">
        <v>70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14</v>
      </c>
    </row>
    <row r="15" spans="2:18" ht="15" customHeight="1" x14ac:dyDescent="0.25">
      <c r="B15" s="34">
        <f t="shared" si="1"/>
        <v>7</v>
      </c>
      <c r="C15" t="s">
        <v>177</v>
      </c>
      <c r="D15" s="69" t="s">
        <v>146</v>
      </c>
      <c r="E15" s="70"/>
      <c r="F15" s="70"/>
      <c r="G15" s="70"/>
      <c r="H15" s="70"/>
      <c r="I15" s="71"/>
      <c r="J15" s="32">
        <v>70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14</v>
      </c>
    </row>
    <row r="16" spans="2:18" ht="15" customHeight="1" x14ac:dyDescent="0.25">
      <c r="B16" s="34">
        <f t="shared" si="1"/>
        <v>8</v>
      </c>
      <c r="C16" t="s">
        <v>178</v>
      </c>
      <c r="D16" s="69" t="s">
        <v>147</v>
      </c>
      <c r="E16" s="70"/>
      <c r="F16" s="70"/>
      <c r="G16" s="70"/>
      <c r="H16" s="70"/>
      <c r="I16" s="71"/>
      <c r="J16" s="19">
        <v>100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20</v>
      </c>
    </row>
    <row r="17" spans="2:17" ht="15" customHeight="1" x14ac:dyDescent="0.25">
      <c r="B17" s="34">
        <f t="shared" si="1"/>
        <v>9</v>
      </c>
      <c r="C17" t="s">
        <v>179</v>
      </c>
      <c r="D17" s="69" t="s">
        <v>148</v>
      </c>
      <c r="E17" s="70"/>
      <c r="F17" s="70"/>
      <c r="G17" s="70"/>
      <c r="H17" s="70"/>
      <c r="I17" s="71"/>
      <c r="J17" s="32">
        <v>88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17.600000000000001</v>
      </c>
    </row>
    <row r="18" spans="2:17" ht="15" customHeight="1" x14ac:dyDescent="0.25">
      <c r="B18" s="34">
        <f t="shared" si="1"/>
        <v>10</v>
      </c>
      <c r="C18" t="s">
        <v>180</v>
      </c>
      <c r="D18" s="69" t="s">
        <v>149</v>
      </c>
      <c r="E18" s="70"/>
      <c r="F18" s="70"/>
      <c r="G18" s="70"/>
      <c r="H18" s="70"/>
      <c r="I18" s="71"/>
      <c r="J18" s="32">
        <v>80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16</v>
      </c>
    </row>
    <row r="19" spans="2:17" ht="15" customHeight="1" x14ac:dyDescent="0.25">
      <c r="B19" s="34">
        <f t="shared" si="1"/>
        <v>11</v>
      </c>
      <c r="C19" t="s">
        <v>181</v>
      </c>
      <c r="D19" s="69" t="s">
        <v>150</v>
      </c>
      <c r="E19" s="70"/>
      <c r="F19" s="70"/>
      <c r="G19" s="70"/>
      <c r="H19" s="70"/>
      <c r="I19" s="71"/>
      <c r="J19" s="32">
        <v>70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14</v>
      </c>
    </row>
    <row r="20" spans="2:17" ht="15" customHeight="1" x14ac:dyDescent="0.25">
      <c r="B20" s="34">
        <f t="shared" si="1"/>
        <v>12</v>
      </c>
      <c r="C20" t="s">
        <v>182</v>
      </c>
      <c r="D20" s="69" t="s">
        <v>151</v>
      </c>
      <c r="E20" s="70"/>
      <c r="F20" s="70"/>
      <c r="G20" s="70"/>
      <c r="H20" s="70"/>
      <c r="I20" s="71"/>
      <c r="J20" s="32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0</v>
      </c>
    </row>
    <row r="21" spans="2:17" ht="15" customHeight="1" x14ac:dyDescent="0.25">
      <c r="B21" s="34">
        <f t="shared" si="1"/>
        <v>13</v>
      </c>
      <c r="C21" t="s">
        <v>183</v>
      </c>
      <c r="D21" s="69" t="s">
        <v>152</v>
      </c>
      <c r="E21" s="70"/>
      <c r="F21" s="70"/>
      <c r="G21" s="70"/>
      <c r="H21" s="70"/>
      <c r="I21" s="71"/>
      <c r="J21" s="32">
        <v>100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20</v>
      </c>
    </row>
    <row r="22" spans="2:17" ht="15" customHeight="1" x14ac:dyDescent="0.25">
      <c r="B22" s="34">
        <f t="shared" si="1"/>
        <v>14</v>
      </c>
      <c r="C22" t="s">
        <v>184</v>
      </c>
      <c r="D22" s="69" t="s">
        <v>153</v>
      </c>
      <c r="E22" s="70"/>
      <c r="F22" s="70"/>
      <c r="G22" s="70"/>
      <c r="H22" s="70"/>
      <c r="I22" s="71"/>
      <c r="J22" s="32">
        <v>90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18</v>
      </c>
    </row>
    <row r="23" spans="2:17" ht="15" customHeight="1" x14ac:dyDescent="0.25">
      <c r="B23" s="34">
        <f t="shared" si="1"/>
        <v>15</v>
      </c>
      <c r="C23" t="s">
        <v>185</v>
      </c>
      <c r="D23" s="69" t="s">
        <v>154</v>
      </c>
      <c r="E23" s="70"/>
      <c r="F23" s="70"/>
      <c r="G23" s="70"/>
      <c r="H23" s="70"/>
      <c r="I23" s="71"/>
      <c r="J23" s="32">
        <v>70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14</v>
      </c>
    </row>
    <row r="24" spans="2:17" ht="15" customHeight="1" x14ac:dyDescent="0.25">
      <c r="B24" s="34">
        <f t="shared" si="1"/>
        <v>16</v>
      </c>
      <c r="C24" t="s">
        <v>186</v>
      </c>
      <c r="D24" s="69" t="s">
        <v>155</v>
      </c>
      <c r="E24" s="70"/>
      <c r="F24" s="70"/>
      <c r="G24" s="70"/>
      <c r="H24" s="70"/>
      <c r="I24" s="71"/>
      <c r="J24" s="32">
        <v>80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16</v>
      </c>
    </row>
    <row r="25" spans="2:17" ht="15" customHeight="1" x14ac:dyDescent="0.25">
      <c r="B25" s="34">
        <f t="shared" si="1"/>
        <v>17</v>
      </c>
      <c r="C25" t="s">
        <v>187</v>
      </c>
      <c r="D25" s="66" t="s">
        <v>156</v>
      </c>
      <c r="E25" s="67"/>
      <c r="F25" s="67"/>
      <c r="G25" s="67"/>
      <c r="H25" s="67"/>
      <c r="I25" s="68"/>
      <c r="J25" s="32">
        <v>80</v>
      </c>
      <c r="K25" s="19" t="s">
        <v>139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4">
        <f t="shared" si="0"/>
        <v>16</v>
      </c>
    </row>
    <row r="26" spans="2:17" ht="15" customHeight="1" x14ac:dyDescent="0.25">
      <c r="B26" s="34">
        <f t="shared" si="1"/>
        <v>18</v>
      </c>
      <c r="C26" t="s">
        <v>188</v>
      </c>
      <c r="D26" s="66" t="s">
        <v>157</v>
      </c>
      <c r="E26" s="67"/>
      <c r="F26" s="67"/>
      <c r="G26" s="67"/>
      <c r="H26" s="67"/>
      <c r="I26" s="68"/>
      <c r="J26" s="32">
        <v>90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4">
        <f t="shared" si="0"/>
        <v>18</v>
      </c>
    </row>
    <row r="27" spans="2:17" ht="15" customHeight="1" x14ac:dyDescent="0.25">
      <c r="B27" s="34">
        <f t="shared" si="1"/>
        <v>19</v>
      </c>
      <c r="C27" t="s">
        <v>189</v>
      </c>
      <c r="D27" s="66" t="s">
        <v>158</v>
      </c>
      <c r="E27" s="67"/>
      <c r="F27" s="67"/>
      <c r="G27" s="67"/>
      <c r="H27" s="67"/>
      <c r="I27" s="68"/>
      <c r="J27" s="32">
        <v>90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29">
        <v>0</v>
      </c>
      <c r="Q27" s="14">
        <f t="shared" si="0"/>
        <v>18</v>
      </c>
    </row>
    <row r="28" spans="2:17" ht="15" customHeight="1" x14ac:dyDescent="0.25">
      <c r="B28" s="34">
        <f t="shared" si="1"/>
        <v>20</v>
      </c>
      <c r="C28" t="s">
        <v>190</v>
      </c>
      <c r="D28" s="66" t="s">
        <v>159</v>
      </c>
      <c r="E28" s="67"/>
      <c r="F28" s="67"/>
      <c r="G28" s="67"/>
      <c r="H28" s="67"/>
      <c r="I28" s="68"/>
      <c r="J28" s="32">
        <v>70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29">
        <v>0</v>
      </c>
      <c r="Q28" s="14">
        <f t="shared" si="0"/>
        <v>14</v>
      </c>
    </row>
    <row r="29" spans="2:17" ht="15" customHeight="1" x14ac:dyDescent="0.25">
      <c r="B29" s="34">
        <f t="shared" si="1"/>
        <v>21</v>
      </c>
      <c r="C29" t="s">
        <v>191</v>
      </c>
      <c r="D29" s="66" t="s">
        <v>160</v>
      </c>
      <c r="E29" s="67"/>
      <c r="F29" s="67"/>
      <c r="G29" s="67"/>
      <c r="H29" s="67"/>
      <c r="I29" s="68"/>
      <c r="J29" s="32">
        <v>75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29">
        <v>0</v>
      </c>
      <c r="Q29" s="14">
        <f t="shared" si="0"/>
        <v>15</v>
      </c>
    </row>
    <row r="30" spans="2:17" ht="15" customHeight="1" x14ac:dyDescent="0.25">
      <c r="B30" s="34">
        <f t="shared" si="1"/>
        <v>22</v>
      </c>
      <c r="C30" t="s">
        <v>192</v>
      </c>
      <c r="D30" s="66" t="s">
        <v>161</v>
      </c>
      <c r="E30" s="67"/>
      <c r="F30" s="67"/>
      <c r="G30" s="67"/>
      <c r="H30" s="67"/>
      <c r="I30" s="68"/>
      <c r="J30" s="32">
        <v>75</v>
      </c>
      <c r="K30" s="29">
        <v>0</v>
      </c>
      <c r="L30" s="29">
        <v>0</v>
      </c>
      <c r="M30" s="29">
        <v>0</v>
      </c>
      <c r="N30" s="29">
        <v>0</v>
      </c>
      <c r="O30" s="29">
        <v>0</v>
      </c>
      <c r="P30" s="29">
        <v>0</v>
      </c>
      <c r="Q30" s="14">
        <f t="shared" si="0"/>
        <v>15</v>
      </c>
    </row>
    <row r="31" spans="2:17" ht="15" customHeight="1" x14ac:dyDescent="0.25">
      <c r="B31" s="34">
        <f t="shared" si="1"/>
        <v>23</v>
      </c>
      <c r="C31" t="s">
        <v>193</v>
      </c>
      <c r="D31" s="66" t="s">
        <v>162</v>
      </c>
      <c r="E31" s="67"/>
      <c r="F31" s="67"/>
      <c r="G31" s="67"/>
      <c r="H31" s="67"/>
      <c r="I31" s="68"/>
      <c r="J31" s="32">
        <v>0</v>
      </c>
      <c r="K31" s="29">
        <v>0</v>
      </c>
      <c r="L31" s="29">
        <v>0</v>
      </c>
      <c r="M31" s="29">
        <v>0</v>
      </c>
      <c r="N31" s="29">
        <v>0</v>
      </c>
      <c r="O31" s="29">
        <v>0</v>
      </c>
      <c r="P31" s="29">
        <v>0</v>
      </c>
      <c r="Q31" s="14">
        <f t="shared" si="0"/>
        <v>0</v>
      </c>
    </row>
    <row r="32" spans="2:17" ht="15" customHeight="1" x14ac:dyDescent="0.25">
      <c r="B32" s="34">
        <f t="shared" si="1"/>
        <v>24</v>
      </c>
      <c r="C32" t="s">
        <v>194</v>
      </c>
      <c r="D32" s="66" t="s">
        <v>163</v>
      </c>
      <c r="E32" s="67"/>
      <c r="F32" s="67"/>
      <c r="G32" s="67"/>
      <c r="H32" s="67"/>
      <c r="I32" s="68"/>
      <c r="J32" s="32">
        <v>70</v>
      </c>
      <c r="K32" s="29">
        <v>0</v>
      </c>
      <c r="L32" s="29">
        <v>0</v>
      </c>
      <c r="M32" s="29">
        <v>0</v>
      </c>
      <c r="N32" s="29">
        <v>0</v>
      </c>
      <c r="O32" s="29">
        <v>0</v>
      </c>
      <c r="P32" s="29">
        <v>0</v>
      </c>
      <c r="Q32" s="14">
        <f t="shared" si="0"/>
        <v>14</v>
      </c>
    </row>
    <row r="33" spans="2:17" ht="15" customHeight="1" x14ac:dyDescent="0.25">
      <c r="B33" s="34">
        <f t="shared" si="1"/>
        <v>25</v>
      </c>
      <c r="C33" t="s">
        <v>195</v>
      </c>
      <c r="D33" s="66" t="s">
        <v>164</v>
      </c>
      <c r="E33" s="67"/>
      <c r="F33" s="67"/>
      <c r="G33" s="67"/>
      <c r="H33" s="67"/>
      <c r="I33" s="68"/>
      <c r="J33" s="32">
        <v>70</v>
      </c>
      <c r="K33" s="29">
        <v>0</v>
      </c>
      <c r="L33" s="29">
        <v>0</v>
      </c>
      <c r="M33" s="29">
        <v>0</v>
      </c>
      <c r="N33" s="29">
        <v>0</v>
      </c>
      <c r="O33" s="29">
        <v>0</v>
      </c>
      <c r="P33" s="29">
        <v>0</v>
      </c>
      <c r="Q33" s="14">
        <f t="shared" si="0"/>
        <v>14</v>
      </c>
    </row>
    <row r="34" spans="2:17" ht="15" customHeight="1" x14ac:dyDescent="0.25">
      <c r="B34" s="34">
        <f t="shared" si="1"/>
        <v>26</v>
      </c>
      <c r="C34" t="s">
        <v>196</v>
      </c>
      <c r="D34" s="66" t="s">
        <v>165</v>
      </c>
      <c r="E34" s="67"/>
      <c r="F34" s="67"/>
      <c r="G34" s="67"/>
      <c r="H34" s="67"/>
      <c r="I34" s="68"/>
      <c r="J34" s="19">
        <v>85</v>
      </c>
      <c r="K34" s="29">
        <v>0</v>
      </c>
      <c r="L34" s="29">
        <v>0</v>
      </c>
      <c r="M34" s="29">
        <v>0</v>
      </c>
      <c r="N34" s="29">
        <v>0</v>
      </c>
      <c r="O34" s="29">
        <v>0</v>
      </c>
      <c r="P34" s="29">
        <v>0</v>
      </c>
      <c r="Q34" s="14">
        <f t="shared" si="0"/>
        <v>17</v>
      </c>
    </row>
    <row r="35" spans="2:17" ht="15" customHeight="1" x14ac:dyDescent="0.25">
      <c r="B35" s="34">
        <f t="shared" si="1"/>
        <v>27</v>
      </c>
      <c r="C35" t="s">
        <v>197</v>
      </c>
      <c r="D35" s="66" t="s">
        <v>242</v>
      </c>
      <c r="E35" s="67"/>
      <c r="F35" s="67"/>
      <c r="G35" s="67"/>
      <c r="H35" s="67"/>
      <c r="I35" s="68"/>
      <c r="J35" s="32">
        <v>80</v>
      </c>
      <c r="K35" s="29">
        <v>0</v>
      </c>
      <c r="L35" s="29">
        <v>0</v>
      </c>
      <c r="M35" s="29">
        <v>0</v>
      </c>
      <c r="N35" s="29">
        <v>0</v>
      </c>
      <c r="O35" s="29">
        <v>0</v>
      </c>
      <c r="P35" s="29">
        <v>0</v>
      </c>
      <c r="Q35" s="14">
        <f t="shared" si="0"/>
        <v>16</v>
      </c>
    </row>
    <row r="36" spans="2:17" ht="15" customHeight="1" x14ac:dyDescent="0.25">
      <c r="B36" s="34">
        <f t="shared" si="1"/>
        <v>28</v>
      </c>
      <c r="C36" t="s">
        <v>198</v>
      </c>
      <c r="D36" s="66" t="s">
        <v>166</v>
      </c>
      <c r="E36" s="67"/>
      <c r="F36" s="67"/>
      <c r="G36" s="67"/>
      <c r="H36" s="67"/>
      <c r="I36" s="68"/>
      <c r="J36" s="32">
        <v>0</v>
      </c>
      <c r="K36" s="29">
        <v>0</v>
      </c>
      <c r="L36" s="29">
        <v>0</v>
      </c>
      <c r="M36" s="29">
        <v>0</v>
      </c>
      <c r="N36" s="29">
        <v>0</v>
      </c>
      <c r="O36" s="29">
        <v>0</v>
      </c>
      <c r="P36" s="29">
        <v>0</v>
      </c>
      <c r="Q36" s="14">
        <f t="shared" si="0"/>
        <v>0</v>
      </c>
    </row>
    <row r="37" spans="2:17" ht="15" customHeight="1" x14ac:dyDescent="0.25">
      <c r="B37" s="34">
        <f t="shared" si="1"/>
        <v>29</v>
      </c>
      <c r="C37" t="s">
        <v>199</v>
      </c>
      <c r="D37" s="66" t="s">
        <v>167</v>
      </c>
      <c r="E37" s="67"/>
      <c r="F37" s="67"/>
      <c r="G37" s="67"/>
      <c r="H37" s="67"/>
      <c r="I37" s="68"/>
      <c r="J37" s="32">
        <v>70</v>
      </c>
      <c r="K37" s="29">
        <v>0</v>
      </c>
      <c r="L37" s="29">
        <v>0</v>
      </c>
      <c r="M37" s="29">
        <v>0</v>
      </c>
      <c r="N37" s="29">
        <v>0</v>
      </c>
      <c r="O37" s="29">
        <v>0</v>
      </c>
      <c r="P37" s="29">
        <v>0</v>
      </c>
      <c r="Q37" s="14">
        <f t="shared" si="0"/>
        <v>14</v>
      </c>
    </row>
    <row r="38" spans="2:17" ht="15" customHeight="1" x14ac:dyDescent="0.25">
      <c r="B38" s="34">
        <f t="shared" si="1"/>
        <v>30</v>
      </c>
      <c r="C38" t="s">
        <v>200</v>
      </c>
      <c r="D38" s="66" t="s">
        <v>168</v>
      </c>
      <c r="E38" s="67"/>
      <c r="F38" s="67"/>
      <c r="G38" s="67"/>
      <c r="H38" s="67"/>
      <c r="I38" s="68"/>
      <c r="J38" s="32">
        <v>72</v>
      </c>
      <c r="K38" s="29">
        <v>0</v>
      </c>
      <c r="L38" s="29">
        <v>0</v>
      </c>
      <c r="M38" s="29">
        <v>0</v>
      </c>
      <c r="N38" s="29">
        <v>0</v>
      </c>
      <c r="O38" s="29">
        <v>0</v>
      </c>
      <c r="P38" s="29">
        <v>0</v>
      </c>
      <c r="Q38" s="14">
        <f t="shared" si="0"/>
        <v>14.4</v>
      </c>
    </row>
    <row r="39" spans="2:17" ht="15" customHeight="1" x14ac:dyDescent="0.25">
      <c r="B39" s="34">
        <f t="shared" si="1"/>
        <v>31</v>
      </c>
      <c r="C39" s="33" t="s">
        <v>201</v>
      </c>
      <c r="D39" s="66" t="s">
        <v>169</v>
      </c>
      <c r="E39" s="67"/>
      <c r="F39" s="67"/>
      <c r="G39" s="67"/>
      <c r="H39" s="67"/>
      <c r="I39" s="68"/>
      <c r="J39" s="19">
        <v>100</v>
      </c>
      <c r="K39" s="29">
        <v>0</v>
      </c>
      <c r="L39" s="29">
        <v>0</v>
      </c>
      <c r="M39" s="29">
        <v>0</v>
      </c>
      <c r="N39" s="29">
        <v>0</v>
      </c>
      <c r="O39" s="29">
        <v>0</v>
      </c>
      <c r="P39" s="29">
        <v>0</v>
      </c>
      <c r="Q39" s="14">
        <f t="shared" si="0"/>
        <v>20</v>
      </c>
    </row>
    <row r="40" spans="2:17" ht="15" customHeight="1" x14ac:dyDescent="0.25">
      <c r="B40" s="34">
        <f t="shared" si="1"/>
        <v>32</v>
      </c>
      <c r="C40" s="33" t="s">
        <v>202</v>
      </c>
      <c r="D40" s="66" t="s">
        <v>170</v>
      </c>
      <c r="E40" s="67"/>
      <c r="F40" s="67"/>
      <c r="G40" s="67"/>
      <c r="H40" s="67"/>
      <c r="I40" s="68"/>
      <c r="J40" s="32">
        <v>0</v>
      </c>
      <c r="K40" s="29">
        <v>0</v>
      </c>
      <c r="L40" s="29">
        <v>0</v>
      </c>
      <c r="M40" s="29">
        <v>0</v>
      </c>
      <c r="N40" s="29">
        <v>0</v>
      </c>
      <c r="O40" s="29">
        <v>0</v>
      </c>
      <c r="P40" s="29">
        <v>0</v>
      </c>
      <c r="Q40" s="14">
        <f t="shared" si="0"/>
        <v>0</v>
      </c>
    </row>
    <row r="41" spans="2:17" ht="15" customHeight="1" x14ac:dyDescent="0.25">
      <c r="B41" s="34">
        <f t="shared" si="1"/>
        <v>33</v>
      </c>
      <c r="C41" s="33"/>
      <c r="D41" s="66"/>
      <c r="E41" s="67"/>
      <c r="F41" s="67"/>
      <c r="G41" s="67"/>
      <c r="H41" s="67"/>
      <c r="I41" s="68"/>
      <c r="J41" s="32"/>
      <c r="K41" s="29">
        <v>0</v>
      </c>
      <c r="L41" s="29">
        <v>0</v>
      </c>
      <c r="M41" s="29">
        <v>0</v>
      </c>
      <c r="N41" s="29">
        <v>0</v>
      </c>
      <c r="O41" s="29">
        <v>0</v>
      </c>
      <c r="P41" s="29">
        <v>0</v>
      </c>
      <c r="Q41" s="14">
        <f t="shared" si="0"/>
        <v>0</v>
      </c>
    </row>
    <row r="42" spans="2:17" ht="15" customHeight="1" x14ac:dyDescent="0.25">
      <c r="B42" s="34">
        <f t="shared" si="1"/>
        <v>34</v>
      </c>
      <c r="C42" s="33"/>
      <c r="D42" s="66"/>
      <c r="E42" s="67"/>
      <c r="F42" s="67"/>
      <c r="G42" s="67"/>
      <c r="H42" s="67"/>
      <c r="I42" s="68"/>
      <c r="J42" s="32"/>
      <c r="K42" s="29">
        <v>0</v>
      </c>
      <c r="L42" s="29">
        <v>0</v>
      </c>
      <c r="M42" s="29">
        <v>0</v>
      </c>
      <c r="N42" s="29">
        <v>0</v>
      </c>
      <c r="O42" s="29">
        <v>0</v>
      </c>
      <c r="P42" s="29">
        <v>0</v>
      </c>
      <c r="Q42" s="14">
        <f t="shared" si="0"/>
        <v>0</v>
      </c>
    </row>
    <row r="43" spans="2:17" ht="15" customHeight="1" x14ac:dyDescent="0.25">
      <c r="B43" s="34">
        <f t="shared" si="1"/>
        <v>35</v>
      </c>
      <c r="C43" s="33"/>
      <c r="D43" s="66"/>
      <c r="E43" s="67"/>
      <c r="F43" s="67"/>
      <c r="G43" s="67"/>
      <c r="H43" s="67"/>
      <c r="I43" s="68"/>
      <c r="J43" s="32"/>
      <c r="K43" s="29">
        <v>0</v>
      </c>
      <c r="L43" s="29">
        <v>0</v>
      </c>
      <c r="M43" s="29">
        <v>0</v>
      </c>
      <c r="N43" s="29">
        <v>0</v>
      </c>
      <c r="O43" s="29">
        <v>0</v>
      </c>
      <c r="P43" s="29">
        <v>0</v>
      </c>
      <c r="Q43" s="14">
        <f t="shared" si="0"/>
        <v>0</v>
      </c>
    </row>
    <row r="44" spans="2:17" ht="15" customHeight="1" x14ac:dyDescent="0.25">
      <c r="B44" s="34">
        <f t="shared" si="1"/>
        <v>36</v>
      </c>
      <c r="C44" s="33"/>
      <c r="D44" s="66"/>
      <c r="E44" s="67"/>
      <c r="F44" s="67"/>
      <c r="G44" s="67"/>
      <c r="H44" s="67"/>
      <c r="I44" s="68"/>
      <c r="J44" s="32"/>
      <c r="K44" s="29">
        <v>0</v>
      </c>
      <c r="L44" s="29">
        <v>0</v>
      </c>
      <c r="M44" s="29">
        <v>0</v>
      </c>
      <c r="N44" s="29">
        <v>0</v>
      </c>
      <c r="O44" s="29">
        <v>0</v>
      </c>
      <c r="P44" s="29">
        <v>0</v>
      </c>
      <c r="Q44" s="14">
        <f t="shared" si="0"/>
        <v>0</v>
      </c>
    </row>
    <row r="45" spans="2:17" x14ac:dyDescent="0.25">
      <c r="B45" s="34">
        <f t="shared" si="1"/>
        <v>37</v>
      </c>
      <c r="C45" s="9"/>
      <c r="D45" s="39"/>
      <c r="E45" s="39"/>
      <c r="F45" s="39"/>
      <c r="G45" s="39"/>
      <c r="H45" s="39"/>
      <c r="I45" s="39"/>
      <c r="J45" s="19"/>
      <c r="K45" s="19"/>
      <c r="L45" s="19"/>
      <c r="M45" s="19"/>
      <c r="N45" s="19"/>
      <c r="O45" s="19"/>
      <c r="P45" s="19"/>
      <c r="Q45" s="14">
        <f t="shared" ref="Q45:Q53" si="2">SUM(J45:P45)/7</f>
        <v>0</v>
      </c>
    </row>
    <row r="46" spans="2:17" x14ac:dyDescent="0.25">
      <c r="B46" s="34">
        <f t="shared" si="1"/>
        <v>38</v>
      </c>
      <c r="C46" s="9"/>
      <c r="D46" s="39"/>
      <c r="E46" s="39"/>
      <c r="F46" s="39"/>
      <c r="G46" s="39"/>
      <c r="H46" s="39"/>
      <c r="I46" s="39"/>
      <c r="J46" s="19"/>
      <c r="K46" s="19"/>
      <c r="L46" s="19"/>
      <c r="M46" s="19"/>
      <c r="N46" s="19"/>
      <c r="O46" s="19"/>
      <c r="P46" s="19"/>
      <c r="Q46" s="14">
        <f t="shared" si="2"/>
        <v>0</v>
      </c>
    </row>
    <row r="47" spans="2:17" x14ac:dyDescent="0.25">
      <c r="B47" s="34">
        <f t="shared" si="1"/>
        <v>39</v>
      </c>
      <c r="C47" s="9"/>
      <c r="D47" s="39"/>
      <c r="E47" s="39"/>
      <c r="F47" s="39"/>
      <c r="G47" s="39"/>
      <c r="H47" s="39"/>
      <c r="I47" s="39"/>
      <c r="J47" s="19"/>
      <c r="K47" s="19"/>
      <c r="L47" s="19"/>
      <c r="M47" s="19"/>
      <c r="N47" s="19"/>
      <c r="O47" s="19"/>
      <c r="P47" s="19"/>
      <c r="Q47" s="14">
        <f t="shared" si="2"/>
        <v>0</v>
      </c>
    </row>
    <row r="48" spans="2:17" x14ac:dyDescent="0.25">
      <c r="B48" s="34">
        <f t="shared" si="1"/>
        <v>40</v>
      </c>
      <c r="C48" s="9"/>
      <c r="D48" s="39"/>
      <c r="E48" s="39"/>
      <c r="F48" s="39"/>
      <c r="G48" s="39"/>
      <c r="H48" s="39"/>
      <c r="I48" s="39"/>
      <c r="J48" s="19"/>
      <c r="K48" s="19"/>
      <c r="L48" s="19"/>
      <c r="M48" s="19"/>
      <c r="N48" s="19"/>
      <c r="O48" s="19"/>
      <c r="P48" s="19"/>
      <c r="Q48" s="14">
        <f t="shared" si="2"/>
        <v>0</v>
      </c>
    </row>
    <row r="49" spans="2:17" x14ac:dyDescent="0.25">
      <c r="B49" s="34">
        <f t="shared" si="1"/>
        <v>41</v>
      </c>
      <c r="C49" s="9"/>
      <c r="D49" s="39"/>
      <c r="E49" s="39"/>
      <c r="F49" s="39"/>
      <c r="G49" s="39"/>
      <c r="H49" s="39"/>
      <c r="I49" s="39"/>
      <c r="J49" s="19"/>
      <c r="K49" s="19"/>
      <c r="L49" s="19"/>
      <c r="M49" s="19"/>
      <c r="N49" s="19"/>
      <c r="O49" s="19"/>
      <c r="P49" s="19"/>
      <c r="Q49" s="14">
        <f t="shared" si="2"/>
        <v>0</v>
      </c>
    </row>
    <row r="50" spans="2:17" x14ac:dyDescent="0.25">
      <c r="B50" s="34">
        <f t="shared" si="1"/>
        <v>42</v>
      </c>
      <c r="C50" s="9"/>
      <c r="D50" s="39"/>
      <c r="E50" s="39"/>
      <c r="F50" s="39"/>
      <c r="G50" s="39"/>
      <c r="H50" s="39"/>
      <c r="I50" s="39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25">
      <c r="B51" s="34">
        <f t="shared" si="1"/>
        <v>43</v>
      </c>
      <c r="C51" s="9"/>
      <c r="D51" s="39"/>
      <c r="E51" s="39"/>
      <c r="F51" s="39"/>
      <c r="G51" s="39"/>
      <c r="H51" s="39"/>
      <c r="I51" s="39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25">
      <c r="B52" s="34">
        <f t="shared" si="1"/>
        <v>44</v>
      </c>
      <c r="C52" s="9"/>
      <c r="D52" s="39"/>
      <c r="E52" s="39"/>
      <c r="F52" s="39"/>
      <c r="G52" s="39"/>
      <c r="H52" s="39"/>
      <c r="I52" s="39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25">
      <c r="B53" s="34">
        <f t="shared" si="1"/>
        <v>45</v>
      </c>
      <c r="C53" s="22"/>
      <c r="D53" s="40"/>
      <c r="E53" s="41"/>
      <c r="F53" s="41"/>
      <c r="G53" s="41"/>
      <c r="H53" s="41"/>
      <c r="I53" s="42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38"/>
      <c r="D54" s="38"/>
      <c r="E54" s="17"/>
      <c r="H54" s="61" t="s">
        <v>19</v>
      </c>
      <c r="I54" s="61"/>
      <c r="J54" s="23">
        <f>COUNTIF(J9:J53,"&gt;=70")</f>
        <v>26</v>
      </c>
      <c r="K54" s="23">
        <f t="shared" ref="K54:P54" si="3">COUNTIF(K9:K53,"&gt;=70")</f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>COUNTIF(Q9:Q48,"&gt;=70")</f>
        <v>0</v>
      </c>
    </row>
    <row r="55" spans="2:17" x14ac:dyDescent="0.25">
      <c r="C55" s="38"/>
      <c r="D55" s="38"/>
      <c r="E55" s="21"/>
      <c r="H55" s="62" t="s">
        <v>20</v>
      </c>
      <c r="I55" s="62"/>
      <c r="J55" s="24">
        <f>COUNTIF(J9:J53,"&lt;70")</f>
        <v>6</v>
      </c>
      <c r="K55" s="24">
        <f t="shared" ref="K55:Q55" si="4">COUNTIF(K9:K53,"&lt;70")</f>
        <v>35</v>
      </c>
      <c r="L55" s="24">
        <f t="shared" si="4"/>
        <v>36</v>
      </c>
      <c r="M55" s="24">
        <f t="shared" si="4"/>
        <v>36</v>
      </c>
      <c r="N55" s="24">
        <f t="shared" si="4"/>
        <v>36</v>
      </c>
      <c r="O55" s="24">
        <f t="shared" si="4"/>
        <v>36</v>
      </c>
      <c r="P55" s="24">
        <f t="shared" si="4"/>
        <v>36</v>
      </c>
      <c r="Q55" s="24">
        <f t="shared" si="4"/>
        <v>45</v>
      </c>
    </row>
    <row r="56" spans="2:17" x14ac:dyDescent="0.25">
      <c r="C56" s="38"/>
      <c r="D56" s="38"/>
      <c r="E56" s="38"/>
      <c r="H56" s="62" t="s">
        <v>21</v>
      </c>
      <c r="I56" s="62"/>
      <c r="J56" s="24">
        <f>COUNT(J9:J53)</f>
        <v>32</v>
      </c>
      <c r="K56" s="24">
        <f t="shared" ref="K56:Q56" si="5">COUNT(K9:K53)</f>
        <v>35</v>
      </c>
      <c r="L56" s="24">
        <f t="shared" si="5"/>
        <v>36</v>
      </c>
      <c r="M56" s="24">
        <f t="shared" si="5"/>
        <v>36</v>
      </c>
      <c r="N56" s="24">
        <f t="shared" si="5"/>
        <v>36</v>
      </c>
      <c r="O56" s="24">
        <f t="shared" si="5"/>
        <v>36</v>
      </c>
      <c r="P56" s="24">
        <f t="shared" si="5"/>
        <v>36</v>
      </c>
      <c r="Q56" s="24">
        <f t="shared" si="5"/>
        <v>45</v>
      </c>
    </row>
    <row r="57" spans="2:17" x14ac:dyDescent="0.25">
      <c r="C57" s="38"/>
      <c r="D57" s="38"/>
      <c r="E57" s="17"/>
      <c r="F57" s="12"/>
      <c r="H57" s="63" t="s">
        <v>16</v>
      </c>
      <c r="I57" s="63"/>
      <c r="J57" s="25">
        <f>J54/J56</f>
        <v>0.8125</v>
      </c>
      <c r="K57" s="26">
        <f t="shared" ref="K57:Q57" si="6">K54/K56</f>
        <v>0</v>
      </c>
      <c r="L57" s="26">
        <f t="shared" si="6"/>
        <v>0</v>
      </c>
      <c r="M57" s="26">
        <f t="shared" si="6"/>
        <v>0</v>
      </c>
      <c r="N57" s="26">
        <f t="shared" si="6"/>
        <v>0</v>
      </c>
      <c r="O57" s="26">
        <f t="shared" si="6"/>
        <v>0</v>
      </c>
      <c r="P57" s="26">
        <f t="shared" si="6"/>
        <v>0</v>
      </c>
      <c r="Q57" s="26">
        <f t="shared" si="6"/>
        <v>0</v>
      </c>
    </row>
    <row r="58" spans="2:17" x14ac:dyDescent="0.25">
      <c r="C58" s="38"/>
      <c r="D58" s="38"/>
      <c r="E58" s="17"/>
      <c r="F58" s="12"/>
      <c r="H58" s="63" t="s">
        <v>17</v>
      </c>
      <c r="I58" s="63"/>
      <c r="J58" s="25">
        <f>J55/J56</f>
        <v>0.1875</v>
      </c>
      <c r="K58" s="25">
        <f t="shared" ref="K58:Q58" si="7">K55/K56</f>
        <v>1</v>
      </c>
      <c r="L58" s="26">
        <f t="shared" si="7"/>
        <v>1</v>
      </c>
      <c r="M58" s="26">
        <f t="shared" si="7"/>
        <v>1</v>
      </c>
      <c r="N58" s="26">
        <f t="shared" si="7"/>
        <v>1</v>
      </c>
      <c r="O58" s="26">
        <f t="shared" si="7"/>
        <v>1</v>
      </c>
      <c r="P58" s="26">
        <f t="shared" si="7"/>
        <v>1</v>
      </c>
      <c r="Q58" s="26">
        <f t="shared" si="7"/>
        <v>1</v>
      </c>
    </row>
    <row r="59" spans="2:17" x14ac:dyDescent="0.25">
      <c r="C59" s="38"/>
      <c r="D59" s="38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64"/>
      <c r="K61" s="64"/>
      <c r="L61" s="64"/>
      <c r="M61" s="64"/>
      <c r="N61" s="64"/>
      <c r="O61" s="64"/>
      <c r="P61" s="64"/>
    </row>
    <row r="62" spans="2:17" x14ac:dyDescent="0.25">
      <c r="J62" s="57" t="s">
        <v>18</v>
      </c>
      <c r="K62" s="57"/>
      <c r="L62" s="57"/>
      <c r="M62" s="57"/>
      <c r="N62" s="57"/>
      <c r="O62" s="57"/>
      <c r="P62" s="57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D47" zoomScale="113" zoomScaleNormal="84" workbookViewId="0">
      <selection activeCell="D27" sqref="D27:I2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  <c r="R2" s="2"/>
    </row>
    <row r="3" spans="2:18" x14ac:dyDescent="0.25">
      <c r="C3" s="60" t="s">
        <v>8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20"/>
      <c r="R3" s="20"/>
    </row>
    <row r="4" spans="2:18" x14ac:dyDescent="0.25">
      <c r="C4" t="s">
        <v>0</v>
      </c>
      <c r="D4" s="65" t="s">
        <v>286</v>
      </c>
      <c r="E4" s="65"/>
      <c r="F4" s="65"/>
      <c r="G4" s="65"/>
      <c r="I4" t="s">
        <v>1</v>
      </c>
      <c r="J4" s="48" t="s">
        <v>289</v>
      </c>
      <c r="K4" s="48"/>
      <c r="M4" t="s">
        <v>2</v>
      </c>
      <c r="N4" s="49">
        <v>45009</v>
      </c>
      <c r="O4" s="49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8" t="s">
        <v>94</v>
      </c>
      <c r="E6" s="48"/>
      <c r="F6" s="48"/>
      <c r="G6" s="48"/>
      <c r="I6" s="58" t="s">
        <v>22</v>
      </c>
      <c r="J6" s="58"/>
      <c r="K6" s="48" t="s">
        <v>290</v>
      </c>
      <c r="L6" s="48"/>
      <c r="M6" s="48"/>
      <c r="N6" s="48"/>
      <c r="O6" s="48"/>
      <c r="P6" s="4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0" t="s">
        <v>5</v>
      </c>
      <c r="E8" s="50"/>
      <c r="F8" s="50"/>
      <c r="G8" s="50"/>
      <c r="H8" s="50"/>
      <c r="I8" s="50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ht="15" customHeight="1" x14ac:dyDescent="0.25">
      <c r="B9" s="34">
        <v>1</v>
      </c>
      <c r="C9" t="s">
        <v>222</v>
      </c>
      <c r="D9" s="72" t="s">
        <v>203</v>
      </c>
      <c r="E9" s="72"/>
      <c r="F9" s="72"/>
      <c r="G9" s="72"/>
      <c r="H9" s="72"/>
      <c r="I9" s="72"/>
      <c r="J9" s="19">
        <v>90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SUM(J9:N9)/5</f>
        <v>18</v>
      </c>
    </row>
    <row r="10" spans="2:18" ht="15" customHeight="1" x14ac:dyDescent="0.25">
      <c r="B10" s="34">
        <f>B9+1</f>
        <v>2</v>
      </c>
      <c r="C10" t="s">
        <v>223</v>
      </c>
      <c r="D10" s="72" t="s">
        <v>204</v>
      </c>
      <c r="E10" s="72"/>
      <c r="F10" s="72"/>
      <c r="G10" s="72"/>
      <c r="H10" s="72"/>
      <c r="I10" s="72"/>
      <c r="J10" s="29">
        <v>95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27" si="0">SUM(J10:N10)/5</f>
        <v>19</v>
      </c>
    </row>
    <row r="11" spans="2:18" ht="15" customHeight="1" x14ac:dyDescent="0.25">
      <c r="B11" s="34">
        <f t="shared" ref="B11:B53" si="1">B10+1</f>
        <v>3</v>
      </c>
      <c r="C11" t="s">
        <v>224</v>
      </c>
      <c r="D11" s="72" t="s">
        <v>205</v>
      </c>
      <c r="E11" s="72"/>
      <c r="F11" s="72"/>
      <c r="G11" s="72"/>
      <c r="H11" s="72"/>
      <c r="I11" s="72"/>
      <c r="J11" s="29">
        <v>90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18</v>
      </c>
    </row>
    <row r="12" spans="2:18" ht="15" customHeight="1" x14ac:dyDescent="0.25">
      <c r="B12" s="34">
        <f t="shared" si="1"/>
        <v>4</v>
      </c>
      <c r="C12" t="s">
        <v>225</v>
      </c>
      <c r="D12" s="72" t="s">
        <v>206</v>
      </c>
      <c r="E12" s="72"/>
      <c r="F12" s="72"/>
      <c r="G12" s="72"/>
      <c r="H12" s="72"/>
      <c r="I12" s="72"/>
      <c r="J12" s="29">
        <v>80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16</v>
      </c>
    </row>
    <row r="13" spans="2:18" ht="15" customHeight="1" x14ac:dyDescent="0.25">
      <c r="B13" s="34">
        <f t="shared" si="1"/>
        <v>5</v>
      </c>
      <c r="C13" t="s">
        <v>226</v>
      </c>
      <c r="D13" s="72" t="s">
        <v>243</v>
      </c>
      <c r="E13" s="72"/>
      <c r="F13" s="72"/>
      <c r="G13" s="72"/>
      <c r="H13" s="72"/>
      <c r="I13" s="72"/>
      <c r="J13" s="2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0</v>
      </c>
    </row>
    <row r="14" spans="2:18" ht="15" customHeight="1" x14ac:dyDescent="0.25">
      <c r="B14" s="34">
        <f t="shared" si="1"/>
        <v>6</v>
      </c>
      <c r="C14" t="s">
        <v>227</v>
      </c>
      <c r="D14" s="72" t="s">
        <v>207</v>
      </c>
      <c r="E14" s="72"/>
      <c r="F14" s="72"/>
      <c r="G14" s="72"/>
      <c r="H14" s="72"/>
      <c r="I14" s="72"/>
      <c r="J14" s="29">
        <v>78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15.6</v>
      </c>
    </row>
    <row r="15" spans="2:18" ht="15" customHeight="1" x14ac:dyDescent="0.25">
      <c r="B15" s="34">
        <f t="shared" si="1"/>
        <v>7</v>
      </c>
      <c r="C15" t="s">
        <v>228</v>
      </c>
      <c r="D15" s="72" t="s">
        <v>208</v>
      </c>
      <c r="E15" s="72"/>
      <c r="F15" s="72"/>
      <c r="G15" s="72"/>
      <c r="H15" s="72"/>
      <c r="I15" s="72"/>
      <c r="J15" s="29">
        <v>88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17.600000000000001</v>
      </c>
    </row>
    <row r="16" spans="2:18" ht="15" customHeight="1" x14ac:dyDescent="0.25">
      <c r="B16" s="34">
        <f t="shared" si="1"/>
        <v>8</v>
      </c>
      <c r="C16" t="s">
        <v>229</v>
      </c>
      <c r="D16" s="72" t="s">
        <v>209</v>
      </c>
      <c r="E16" s="72"/>
      <c r="F16" s="72"/>
      <c r="G16" s="72"/>
      <c r="H16" s="72"/>
      <c r="I16" s="72"/>
      <c r="J16" s="2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0</v>
      </c>
    </row>
    <row r="17" spans="2:17" ht="15" customHeight="1" x14ac:dyDescent="0.25">
      <c r="B17" s="34">
        <f t="shared" si="1"/>
        <v>9</v>
      </c>
      <c r="C17" t="s">
        <v>230</v>
      </c>
      <c r="D17" s="72" t="s">
        <v>210</v>
      </c>
      <c r="E17" s="72"/>
      <c r="F17" s="72"/>
      <c r="G17" s="72"/>
      <c r="H17" s="72"/>
      <c r="I17" s="72"/>
      <c r="J17" s="2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0</v>
      </c>
    </row>
    <row r="18" spans="2:17" ht="15" customHeight="1" x14ac:dyDescent="0.25">
      <c r="B18" s="34">
        <f t="shared" si="1"/>
        <v>10</v>
      </c>
      <c r="C18" t="s">
        <v>231</v>
      </c>
      <c r="D18" s="74" t="s">
        <v>211</v>
      </c>
      <c r="E18" s="70"/>
      <c r="F18" s="70"/>
      <c r="G18" s="70"/>
      <c r="H18" s="70"/>
      <c r="I18" s="71"/>
      <c r="J18" s="2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0</v>
      </c>
    </row>
    <row r="19" spans="2:17" ht="15" customHeight="1" x14ac:dyDescent="0.25">
      <c r="B19" s="34">
        <f t="shared" si="1"/>
        <v>11</v>
      </c>
      <c r="C19" t="s">
        <v>232</v>
      </c>
      <c r="D19" s="72" t="s">
        <v>212</v>
      </c>
      <c r="E19" s="72"/>
      <c r="F19" s="72"/>
      <c r="G19" s="72"/>
      <c r="H19" s="72"/>
      <c r="I19" s="72"/>
      <c r="J19" s="29">
        <v>90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18</v>
      </c>
    </row>
    <row r="20" spans="2:17" ht="15" customHeight="1" x14ac:dyDescent="0.25">
      <c r="B20" s="34">
        <f t="shared" si="1"/>
        <v>12</v>
      </c>
      <c r="C20" t="s">
        <v>233</v>
      </c>
      <c r="D20" s="72" t="s">
        <v>213</v>
      </c>
      <c r="E20" s="72"/>
      <c r="F20" s="72"/>
      <c r="G20" s="72"/>
      <c r="H20" s="72"/>
      <c r="I20" s="72"/>
      <c r="J20" s="29">
        <v>95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19</v>
      </c>
    </row>
    <row r="21" spans="2:17" ht="15" customHeight="1" x14ac:dyDescent="0.25">
      <c r="B21" s="34">
        <f t="shared" si="1"/>
        <v>13</v>
      </c>
      <c r="C21" t="s">
        <v>234</v>
      </c>
      <c r="D21" s="72" t="s">
        <v>214</v>
      </c>
      <c r="E21" s="72"/>
      <c r="F21" s="72"/>
      <c r="G21" s="72"/>
      <c r="H21" s="72"/>
      <c r="I21" s="72"/>
      <c r="J21" s="29">
        <v>80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16</v>
      </c>
    </row>
    <row r="22" spans="2:17" ht="15" customHeight="1" x14ac:dyDescent="0.25">
      <c r="B22" s="34">
        <f t="shared" si="1"/>
        <v>14</v>
      </c>
      <c r="C22" t="s">
        <v>235</v>
      </c>
      <c r="D22" s="72" t="s">
        <v>215</v>
      </c>
      <c r="E22" s="72"/>
      <c r="F22" s="72"/>
      <c r="G22" s="72"/>
      <c r="H22" s="72"/>
      <c r="I22" s="72"/>
      <c r="J22" s="29">
        <v>88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17.600000000000001</v>
      </c>
    </row>
    <row r="23" spans="2:17" ht="15" customHeight="1" x14ac:dyDescent="0.25">
      <c r="B23" s="34">
        <f t="shared" si="1"/>
        <v>15</v>
      </c>
      <c r="C23" t="s">
        <v>236</v>
      </c>
      <c r="D23" s="72" t="s">
        <v>216</v>
      </c>
      <c r="E23" s="72"/>
      <c r="F23" s="72"/>
      <c r="G23" s="72"/>
      <c r="H23" s="72"/>
      <c r="I23" s="72"/>
      <c r="J23" s="2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0</v>
      </c>
    </row>
    <row r="24" spans="2:17" ht="15" customHeight="1" x14ac:dyDescent="0.25">
      <c r="B24" s="34">
        <f t="shared" si="1"/>
        <v>16</v>
      </c>
      <c r="C24" t="s">
        <v>237</v>
      </c>
      <c r="D24" s="72" t="s">
        <v>217</v>
      </c>
      <c r="E24" s="72"/>
      <c r="F24" s="72"/>
      <c r="G24" s="72"/>
      <c r="H24" s="72"/>
      <c r="I24" s="72"/>
      <c r="J24" s="29">
        <v>90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18</v>
      </c>
    </row>
    <row r="25" spans="2:17" ht="15" customHeight="1" x14ac:dyDescent="0.25">
      <c r="B25" s="34">
        <f t="shared" si="1"/>
        <v>17</v>
      </c>
      <c r="C25" t="s">
        <v>238</v>
      </c>
      <c r="D25" s="72" t="s">
        <v>218</v>
      </c>
      <c r="E25" s="72"/>
      <c r="F25" s="72"/>
      <c r="G25" s="72"/>
      <c r="H25" s="72"/>
      <c r="I25" s="72"/>
      <c r="J25" s="29">
        <v>70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4">
        <f t="shared" si="0"/>
        <v>14</v>
      </c>
    </row>
    <row r="26" spans="2:17" ht="15" customHeight="1" x14ac:dyDescent="0.25">
      <c r="B26" s="34">
        <f t="shared" si="1"/>
        <v>18</v>
      </c>
      <c r="C26" t="s">
        <v>239</v>
      </c>
      <c r="D26" s="72" t="s">
        <v>219</v>
      </c>
      <c r="E26" s="72"/>
      <c r="F26" s="72"/>
      <c r="G26" s="72"/>
      <c r="H26" s="72"/>
      <c r="I26" s="72"/>
      <c r="J26" s="29">
        <v>70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4">
        <f t="shared" si="0"/>
        <v>14</v>
      </c>
    </row>
    <row r="27" spans="2:17" ht="15" customHeight="1" x14ac:dyDescent="0.25">
      <c r="B27" s="34">
        <f t="shared" si="1"/>
        <v>19</v>
      </c>
      <c r="C27" s="35" t="s">
        <v>240</v>
      </c>
      <c r="D27" s="72" t="s">
        <v>220</v>
      </c>
      <c r="E27" s="72"/>
      <c r="F27" s="72"/>
      <c r="G27" s="72"/>
      <c r="H27" s="72"/>
      <c r="I27" s="72"/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29">
        <v>0</v>
      </c>
      <c r="Q27" s="14">
        <f t="shared" si="0"/>
        <v>0</v>
      </c>
    </row>
    <row r="28" spans="2:17" x14ac:dyDescent="0.25">
      <c r="B28" s="34">
        <f t="shared" si="1"/>
        <v>20</v>
      </c>
      <c r="C28" s="36" t="s">
        <v>241</v>
      </c>
      <c r="D28" s="73" t="s">
        <v>221</v>
      </c>
      <c r="E28" s="73"/>
      <c r="F28" s="73"/>
      <c r="G28" s="73"/>
      <c r="H28" s="73"/>
      <c r="I28" s="73"/>
      <c r="J28" s="19">
        <v>70</v>
      </c>
      <c r="K28" s="19"/>
      <c r="L28" s="19"/>
      <c r="M28" s="19"/>
      <c r="N28" s="19"/>
      <c r="O28" s="19"/>
      <c r="P28" s="19"/>
      <c r="Q28" s="14">
        <f t="shared" ref="Q28:Q48" si="2">SUM(J28:P28)/7</f>
        <v>10</v>
      </c>
    </row>
    <row r="29" spans="2:17" x14ac:dyDescent="0.25">
      <c r="B29" s="34">
        <f t="shared" si="1"/>
        <v>21</v>
      </c>
      <c r="C29" s="18"/>
      <c r="D29" s="39"/>
      <c r="E29" s="39"/>
      <c r="F29" s="39"/>
      <c r="G29" s="39"/>
      <c r="H29" s="39"/>
      <c r="I29" s="39"/>
      <c r="J29" s="19"/>
      <c r="K29" s="19"/>
      <c r="L29" s="19"/>
      <c r="M29" s="19"/>
      <c r="N29" s="19"/>
      <c r="O29" s="19"/>
      <c r="P29" s="19"/>
      <c r="Q29" s="14">
        <f t="shared" si="2"/>
        <v>0</v>
      </c>
    </row>
    <row r="30" spans="2:17" x14ac:dyDescent="0.25">
      <c r="B30" s="34">
        <f t="shared" si="1"/>
        <v>22</v>
      </c>
      <c r="C30" s="18"/>
      <c r="D30" s="39"/>
      <c r="E30" s="39"/>
      <c r="F30" s="39"/>
      <c r="G30" s="39"/>
      <c r="H30" s="39"/>
      <c r="I30" s="39"/>
      <c r="J30" s="19"/>
      <c r="K30" s="19"/>
      <c r="L30" s="19"/>
      <c r="M30" s="19"/>
      <c r="N30" s="19"/>
      <c r="O30" s="19"/>
      <c r="P30" s="19"/>
      <c r="Q30" s="14">
        <f t="shared" si="2"/>
        <v>0</v>
      </c>
    </row>
    <row r="31" spans="2:17" x14ac:dyDescent="0.25">
      <c r="B31" s="34">
        <f t="shared" si="1"/>
        <v>23</v>
      </c>
      <c r="C31" s="18"/>
      <c r="D31" s="39"/>
      <c r="E31" s="39"/>
      <c r="F31" s="39"/>
      <c r="G31" s="39"/>
      <c r="H31" s="39"/>
      <c r="I31" s="39"/>
      <c r="J31" s="19"/>
      <c r="K31" s="19"/>
      <c r="L31" s="19"/>
      <c r="M31" s="19"/>
      <c r="N31" s="19"/>
      <c r="O31" s="19"/>
      <c r="P31" s="19"/>
      <c r="Q31" s="14">
        <f t="shared" si="2"/>
        <v>0</v>
      </c>
    </row>
    <row r="32" spans="2:17" x14ac:dyDescent="0.25">
      <c r="B32" s="34">
        <f t="shared" si="1"/>
        <v>24</v>
      </c>
      <c r="C32" s="18"/>
      <c r="D32" s="39"/>
      <c r="E32" s="39"/>
      <c r="F32" s="39"/>
      <c r="G32" s="39"/>
      <c r="H32" s="39"/>
      <c r="I32" s="39"/>
      <c r="J32" s="19"/>
      <c r="K32" s="19"/>
      <c r="L32" s="19"/>
      <c r="M32" s="19"/>
      <c r="N32" s="19"/>
      <c r="O32" s="19"/>
      <c r="P32" s="19"/>
      <c r="Q32" s="14">
        <f t="shared" si="2"/>
        <v>0</v>
      </c>
    </row>
    <row r="33" spans="2:17" x14ac:dyDescent="0.25">
      <c r="B33" s="34">
        <f t="shared" si="1"/>
        <v>25</v>
      </c>
      <c r="C33" s="18"/>
      <c r="D33" s="39"/>
      <c r="E33" s="39"/>
      <c r="F33" s="39"/>
      <c r="G33" s="39"/>
      <c r="H33" s="39"/>
      <c r="I33" s="39"/>
      <c r="J33" s="19"/>
      <c r="K33" s="19"/>
      <c r="L33" s="19"/>
      <c r="M33" s="19"/>
      <c r="N33" s="19"/>
      <c r="O33" s="19"/>
      <c r="P33" s="19"/>
      <c r="Q33" s="14">
        <f t="shared" si="2"/>
        <v>0</v>
      </c>
    </row>
    <row r="34" spans="2:17" x14ac:dyDescent="0.25">
      <c r="B34" s="34">
        <f t="shared" si="1"/>
        <v>26</v>
      </c>
      <c r="C34" s="18"/>
      <c r="D34" s="39"/>
      <c r="E34" s="39"/>
      <c r="F34" s="39"/>
      <c r="G34" s="39"/>
      <c r="H34" s="39"/>
      <c r="I34" s="39"/>
      <c r="J34" s="19"/>
      <c r="K34" s="19"/>
      <c r="L34" s="19"/>
      <c r="M34" s="19"/>
      <c r="N34" s="19"/>
      <c r="O34" s="19"/>
      <c r="P34" s="19"/>
      <c r="Q34" s="14">
        <f t="shared" si="2"/>
        <v>0</v>
      </c>
    </row>
    <row r="35" spans="2:17" x14ac:dyDescent="0.25">
      <c r="B35" s="34">
        <f t="shared" si="1"/>
        <v>27</v>
      </c>
      <c r="C35" s="18"/>
      <c r="D35" s="39"/>
      <c r="E35" s="39"/>
      <c r="F35" s="39"/>
      <c r="G35" s="39"/>
      <c r="H35" s="39"/>
      <c r="I35" s="39"/>
      <c r="J35" s="19"/>
      <c r="K35" s="19"/>
      <c r="L35" s="19"/>
      <c r="M35" s="19"/>
      <c r="N35" s="19"/>
      <c r="O35" s="19"/>
      <c r="P35" s="19"/>
      <c r="Q35" s="14">
        <f t="shared" si="2"/>
        <v>0</v>
      </c>
    </row>
    <row r="36" spans="2:17" x14ac:dyDescent="0.25">
      <c r="B36" s="34">
        <f t="shared" si="1"/>
        <v>28</v>
      </c>
      <c r="C36" s="18"/>
      <c r="D36" s="39"/>
      <c r="E36" s="39"/>
      <c r="F36" s="39"/>
      <c r="G36" s="39"/>
      <c r="H36" s="39"/>
      <c r="I36" s="39"/>
      <c r="J36" s="19"/>
      <c r="K36" s="19"/>
      <c r="L36" s="19"/>
      <c r="M36" s="19"/>
      <c r="N36" s="19"/>
      <c r="O36" s="19"/>
      <c r="P36" s="19"/>
      <c r="Q36" s="14">
        <f t="shared" si="2"/>
        <v>0</v>
      </c>
    </row>
    <row r="37" spans="2:17" x14ac:dyDescent="0.25">
      <c r="B37" s="34">
        <f t="shared" si="1"/>
        <v>29</v>
      </c>
      <c r="C37" s="18"/>
      <c r="D37" s="39"/>
      <c r="E37" s="39"/>
      <c r="F37" s="39"/>
      <c r="G37" s="39"/>
      <c r="H37" s="39"/>
      <c r="I37" s="39"/>
      <c r="J37" s="19"/>
      <c r="K37" s="19"/>
      <c r="L37" s="19"/>
      <c r="M37" s="19"/>
      <c r="N37" s="19"/>
      <c r="O37" s="19"/>
      <c r="P37" s="19"/>
      <c r="Q37" s="14">
        <f t="shared" si="2"/>
        <v>0</v>
      </c>
    </row>
    <row r="38" spans="2:17" x14ac:dyDescent="0.25">
      <c r="B38" s="34">
        <f t="shared" si="1"/>
        <v>30</v>
      </c>
      <c r="C38" s="18"/>
      <c r="D38" s="39"/>
      <c r="E38" s="39"/>
      <c r="F38" s="39"/>
      <c r="G38" s="39"/>
      <c r="H38" s="39"/>
      <c r="I38" s="39"/>
      <c r="J38" s="19"/>
      <c r="K38" s="19"/>
      <c r="L38" s="19"/>
      <c r="M38" s="19"/>
      <c r="N38" s="19"/>
      <c r="O38" s="19"/>
      <c r="P38" s="19"/>
      <c r="Q38" s="14">
        <f t="shared" si="2"/>
        <v>0</v>
      </c>
    </row>
    <row r="39" spans="2:17" x14ac:dyDescent="0.25">
      <c r="B39" s="34">
        <f t="shared" si="1"/>
        <v>31</v>
      </c>
      <c r="C39" s="18"/>
      <c r="D39" s="39"/>
      <c r="E39" s="39"/>
      <c r="F39" s="39"/>
      <c r="G39" s="39"/>
      <c r="H39" s="39"/>
      <c r="I39" s="39"/>
      <c r="J39" s="19"/>
      <c r="K39" s="19"/>
      <c r="L39" s="19"/>
      <c r="M39" s="19"/>
      <c r="N39" s="19"/>
      <c r="O39" s="19"/>
      <c r="P39" s="19"/>
      <c r="Q39" s="14">
        <f t="shared" si="2"/>
        <v>0</v>
      </c>
    </row>
    <row r="40" spans="2:17" x14ac:dyDescent="0.25">
      <c r="B40" s="34">
        <f t="shared" si="1"/>
        <v>32</v>
      </c>
      <c r="C40" s="18"/>
      <c r="D40" s="39"/>
      <c r="E40" s="39"/>
      <c r="F40" s="39"/>
      <c r="G40" s="39"/>
      <c r="H40" s="39"/>
      <c r="I40" s="39"/>
      <c r="J40" s="19"/>
      <c r="K40" s="19"/>
      <c r="L40" s="19"/>
      <c r="M40" s="19"/>
      <c r="N40" s="19"/>
      <c r="O40" s="19"/>
      <c r="P40" s="19"/>
      <c r="Q40" s="14">
        <f t="shared" si="2"/>
        <v>0</v>
      </c>
    </row>
    <row r="41" spans="2:17" x14ac:dyDescent="0.25">
      <c r="B41" s="34">
        <f t="shared" si="1"/>
        <v>33</v>
      </c>
      <c r="C41" s="18"/>
      <c r="D41" s="39"/>
      <c r="E41" s="39"/>
      <c r="F41" s="39"/>
      <c r="G41" s="39"/>
      <c r="H41" s="39"/>
      <c r="I41" s="39"/>
      <c r="J41" s="19"/>
      <c r="K41" s="19"/>
      <c r="L41" s="19"/>
      <c r="M41" s="19"/>
      <c r="N41" s="19"/>
      <c r="O41" s="19"/>
      <c r="P41" s="19"/>
      <c r="Q41" s="14">
        <f t="shared" si="2"/>
        <v>0</v>
      </c>
    </row>
    <row r="42" spans="2:17" x14ac:dyDescent="0.25">
      <c r="B42" s="34">
        <f t="shared" si="1"/>
        <v>34</v>
      </c>
      <c r="C42" s="18"/>
      <c r="D42" s="39"/>
      <c r="E42" s="39"/>
      <c r="F42" s="39"/>
      <c r="G42" s="39"/>
      <c r="H42" s="39"/>
      <c r="I42" s="39"/>
      <c r="J42" s="19"/>
      <c r="K42" s="19"/>
      <c r="L42" s="19"/>
      <c r="M42" s="19"/>
      <c r="N42" s="19"/>
      <c r="O42" s="19"/>
      <c r="P42" s="19"/>
      <c r="Q42" s="14">
        <f t="shared" si="2"/>
        <v>0</v>
      </c>
    </row>
    <row r="43" spans="2:17" x14ac:dyDescent="0.25">
      <c r="B43" s="34">
        <f t="shared" si="1"/>
        <v>35</v>
      </c>
      <c r="C43" s="18"/>
      <c r="D43" s="39"/>
      <c r="E43" s="39"/>
      <c r="F43" s="39"/>
      <c r="G43" s="39"/>
      <c r="H43" s="39"/>
      <c r="I43" s="39"/>
      <c r="J43" s="19"/>
      <c r="K43" s="19"/>
      <c r="L43" s="19"/>
      <c r="M43" s="19"/>
      <c r="N43" s="19"/>
      <c r="O43" s="19"/>
      <c r="P43" s="19"/>
      <c r="Q43" s="14">
        <f t="shared" si="2"/>
        <v>0</v>
      </c>
    </row>
    <row r="44" spans="2:17" x14ac:dyDescent="0.25">
      <c r="B44" s="34">
        <f t="shared" si="1"/>
        <v>36</v>
      </c>
      <c r="C44" s="18"/>
      <c r="D44" s="39"/>
      <c r="E44" s="39"/>
      <c r="F44" s="39"/>
      <c r="G44" s="39"/>
      <c r="H44" s="39"/>
      <c r="I44" s="39"/>
      <c r="J44" s="19"/>
      <c r="K44" s="19"/>
      <c r="L44" s="19"/>
      <c r="M44" s="19"/>
      <c r="N44" s="19"/>
      <c r="O44" s="19"/>
      <c r="P44" s="19"/>
      <c r="Q44" s="14">
        <f t="shared" si="2"/>
        <v>0</v>
      </c>
    </row>
    <row r="45" spans="2:17" x14ac:dyDescent="0.25">
      <c r="B45" s="34">
        <f t="shared" si="1"/>
        <v>37</v>
      </c>
      <c r="C45" s="9"/>
      <c r="D45" s="39"/>
      <c r="E45" s="39"/>
      <c r="F45" s="39"/>
      <c r="G45" s="39"/>
      <c r="H45" s="39"/>
      <c r="I45" s="39"/>
      <c r="J45" s="19"/>
      <c r="K45" s="19"/>
      <c r="L45" s="19"/>
      <c r="M45" s="19"/>
      <c r="N45" s="19"/>
      <c r="O45" s="19"/>
      <c r="P45" s="19"/>
      <c r="Q45" s="14">
        <f t="shared" si="2"/>
        <v>0</v>
      </c>
    </row>
    <row r="46" spans="2:17" x14ac:dyDescent="0.25">
      <c r="B46" s="34">
        <f t="shared" si="1"/>
        <v>38</v>
      </c>
      <c r="C46" s="9"/>
      <c r="D46" s="39"/>
      <c r="E46" s="39"/>
      <c r="F46" s="39"/>
      <c r="G46" s="39"/>
      <c r="H46" s="39"/>
      <c r="I46" s="39"/>
      <c r="J46" s="19"/>
      <c r="K46" s="19"/>
      <c r="L46" s="19"/>
      <c r="M46" s="19"/>
      <c r="N46" s="19"/>
      <c r="O46" s="19"/>
      <c r="P46" s="19"/>
      <c r="Q46" s="14">
        <f t="shared" si="2"/>
        <v>0</v>
      </c>
    </row>
    <row r="47" spans="2:17" x14ac:dyDescent="0.25">
      <c r="B47" s="34">
        <f t="shared" si="1"/>
        <v>39</v>
      </c>
      <c r="C47" s="9"/>
      <c r="D47" s="39"/>
      <c r="E47" s="39"/>
      <c r="F47" s="39"/>
      <c r="G47" s="39"/>
      <c r="H47" s="39"/>
      <c r="I47" s="39"/>
      <c r="J47" s="19"/>
      <c r="K47" s="19"/>
      <c r="L47" s="19"/>
      <c r="M47" s="19"/>
      <c r="N47" s="19"/>
      <c r="O47" s="19"/>
      <c r="P47" s="19"/>
      <c r="Q47" s="14">
        <f t="shared" si="2"/>
        <v>0</v>
      </c>
    </row>
    <row r="48" spans="2:17" x14ac:dyDescent="0.25">
      <c r="B48" s="34">
        <f t="shared" si="1"/>
        <v>40</v>
      </c>
      <c r="C48" s="9"/>
      <c r="D48" s="39"/>
      <c r="E48" s="39"/>
      <c r="F48" s="39"/>
      <c r="G48" s="39"/>
      <c r="H48" s="39"/>
      <c r="I48" s="39"/>
      <c r="J48" s="19"/>
      <c r="K48" s="19"/>
      <c r="L48" s="19"/>
      <c r="M48" s="19"/>
      <c r="N48" s="19"/>
      <c r="O48" s="19"/>
      <c r="P48" s="19"/>
      <c r="Q48" s="14">
        <f t="shared" si="2"/>
        <v>0</v>
      </c>
    </row>
    <row r="49" spans="2:17" x14ac:dyDescent="0.25">
      <c r="B49" s="34">
        <f t="shared" si="1"/>
        <v>41</v>
      </c>
      <c r="C49" s="9"/>
      <c r="D49" s="39"/>
      <c r="E49" s="39"/>
      <c r="F49" s="39"/>
      <c r="G49" s="39"/>
      <c r="H49" s="39"/>
      <c r="I49" s="39"/>
      <c r="J49" s="19"/>
      <c r="K49" s="19"/>
      <c r="L49" s="19"/>
      <c r="M49" s="19"/>
      <c r="N49" s="19"/>
      <c r="O49" s="19"/>
      <c r="P49" s="19"/>
      <c r="Q49" s="14">
        <f>SUM(J49:P49)/7</f>
        <v>0</v>
      </c>
    </row>
    <row r="50" spans="2:17" x14ac:dyDescent="0.25">
      <c r="B50" s="34">
        <f t="shared" si="1"/>
        <v>42</v>
      </c>
      <c r="C50" s="9"/>
      <c r="D50" s="39"/>
      <c r="E50" s="39"/>
      <c r="F50" s="39"/>
      <c r="G50" s="39"/>
      <c r="H50" s="39"/>
      <c r="I50" s="39"/>
      <c r="J50" s="19"/>
      <c r="K50" s="19"/>
      <c r="L50" s="19"/>
      <c r="M50" s="19"/>
      <c r="N50" s="19"/>
      <c r="O50" s="19"/>
      <c r="P50" s="19"/>
      <c r="Q50" s="14">
        <f>SUM(J50:P50)/7</f>
        <v>0</v>
      </c>
    </row>
    <row r="51" spans="2:17" x14ac:dyDescent="0.25">
      <c r="B51" s="34">
        <f t="shared" si="1"/>
        <v>43</v>
      </c>
      <c r="C51" s="9"/>
      <c r="D51" s="39"/>
      <c r="E51" s="39"/>
      <c r="F51" s="39"/>
      <c r="G51" s="39"/>
      <c r="H51" s="39"/>
      <c r="I51" s="39"/>
      <c r="J51" s="19"/>
      <c r="K51" s="19"/>
      <c r="L51" s="19"/>
      <c r="M51" s="19"/>
      <c r="N51" s="19"/>
      <c r="O51" s="19"/>
      <c r="P51" s="19"/>
      <c r="Q51" s="14">
        <f>SUM(J51:P51)/7</f>
        <v>0</v>
      </c>
    </row>
    <row r="52" spans="2:17" x14ac:dyDescent="0.25">
      <c r="B52" s="34">
        <f t="shared" si="1"/>
        <v>44</v>
      </c>
      <c r="C52" s="9"/>
      <c r="D52" s="39"/>
      <c r="E52" s="39"/>
      <c r="F52" s="39"/>
      <c r="G52" s="39"/>
      <c r="H52" s="39"/>
      <c r="I52" s="39"/>
      <c r="J52" s="19"/>
      <c r="K52" s="19"/>
      <c r="L52" s="19"/>
      <c r="M52" s="19"/>
      <c r="N52" s="19"/>
      <c r="O52" s="19"/>
      <c r="P52" s="19"/>
      <c r="Q52" s="14">
        <f>SUM(J52:P52)/7</f>
        <v>0</v>
      </c>
    </row>
    <row r="53" spans="2:17" x14ac:dyDescent="0.25">
      <c r="B53" s="34">
        <f t="shared" si="1"/>
        <v>45</v>
      </c>
      <c r="C53" s="22"/>
      <c r="D53" s="40"/>
      <c r="E53" s="41"/>
      <c r="F53" s="41"/>
      <c r="G53" s="41"/>
      <c r="H53" s="41"/>
      <c r="I53" s="42"/>
      <c r="J53" s="3"/>
      <c r="K53" s="3"/>
      <c r="L53" s="3"/>
      <c r="M53" s="3"/>
      <c r="N53" s="3"/>
      <c r="O53" s="3"/>
      <c r="P53" s="3"/>
      <c r="Q53" s="14">
        <f>SUM(J53:P53)/7</f>
        <v>0</v>
      </c>
    </row>
    <row r="54" spans="2:17" x14ac:dyDescent="0.25">
      <c r="C54" s="38"/>
      <c r="D54" s="38"/>
      <c r="E54" s="17"/>
      <c r="H54" s="61" t="s">
        <v>19</v>
      </c>
      <c r="I54" s="61"/>
      <c r="J54" s="23">
        <f>COUNTIF(J9:J53,"&gt;=70")</f>
        <v>14</v>
      </c>
      <c r="K54" s="23">
        <f t="shared" ref="K54:P54" si="3">COUNTIF(K9:K53,"&gt;=70")</f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>COUNTIF(Q9:Q48,"&gt;=70")</f>
        <v>0</v>
      </c>
    </row>
    <row r="55" spans="2:17" x14ac:dyDescent="0.25">
      <c r="C55" s="38"/>
      <c r="D55" s="38"/>
      <c r="E55" s="21"/>
      <c r="H55" s="62" t="s">
        <v>20</v>
      </c>
      <c r="I55" s="62"/>
      <c r="J55" s="24">
        <f>COUNTIF(J9:J53,"&lt;70")</f>
        <v>6</v>
      </c>
      <c r="K55" s="24">
        <f t="shared" ref="K55:Q55" si="4">COUNTIF(K9:K53,"&lt;70")</f>
        <v>19</v>
      </c>
      <c r="L55" s="24">
        <f t="shared" si="4"/>
        <v>19</v>
      </c>
      <c r="M55" s="24">
        <f t="shared" si="4"/>
        <v>19</v>
      </c>
      <c r="N55" s="24">
        <f t="shared" si="4"/>
        <v>19</v>
      </c>
      <c r="O55" s="24">
        <f t="shared" si="4"/>
        <v>19</v>
      </c>
      <c r="P55" s="24">
        <f t="shared" si="4"/>
        <v>19</v>
      </c>
      <c r="Q55" s="24">
        <f t="shared" si="4"/>
        <v>45</v>
      </c>
    </row>
    <row r="56" spans="2:17" x14ac:dyDescent="0.25">
      <c r="C56" s="38"/>
      <c r="D56" s="38"/>
      <c r="E56" s="38"/>
      <c r="H56" s="62" t="s">
        <v>21</v>
      </c>
      <c r="I56" s="62"/>
      <c r="J56" s="24">
        <f>COUNT(J9:J53)</f>
        <v>20</v>
      </c>
      <c r="K56" s="24">
        <f t="shared" ref="K56:Q56" si="5">COUNT(K9:K53)</f>
        <v>19</v>
      </c>
      <c r="L56" s="24">
        <f t="shared" si="5"/>
        <v>19</v>
      </c>
      <c r="M56" s="24">
        <f t="shared" si="5"/>
        <v>19</v>
      </c>
      <c r="N56" s="24">
        <f t="shared" si="5"/>
        <v>19</v>
      </c>
      <c r="O56" s="24">
        <f t="shared" si="5"/>
        <v>19</v>
      </c>
      <c r="P56" s="24">
        <f t="shared" si="5"/>
        <v>19</v>
      </c>
      <c r="Q56" s="24">
        <f t="shared" si="5"/>
        <v>45</v>
      </c>
    </row>
    <row r="57" spans="2:17" x14ac:dyDescent="0.25">
      <c r="C57" s="38"/>
      <c r="D57" s="38"/>
      <c r="E57" s="17"/>
      <c r="F57" s="12"/>
      <c r="H57" s="63" t="s">
        <v>16</v>
      </c>
      <c r="I57" s="63"/>
      <c r="J57" s="25">
        <f>J54/J56</f>
        <v>0.7</v>
      </c>
      <c r="K57" s="26">
        <f t="shared" ref="K57:Q57" si="6">K54/K56</f>
        <v>0</v>
      </c>
      <c r="L57" s="26">
        <f t="shared" si="6"/>
        <v>0</v>
      </c>
      <c r="M57" s="26">
        <f t="shared" si="6"/>
        <v>0</v>
      </c>
      <c r="N57" s="26">
        <f t="shared" si="6"/>
        <v>0</v>
      </c>
      <c r="O57" s="26">
        <f t="shared" si="6"/>
        <v>0</v>
      </c>
      <c r="P57" s="26">
        <f t="shared" si="6"/>
        <v>0</v>
      </c>
      <c r="Q57" s="26">
        <f t="shared" si="6"/>
        <v>0</v>
      </c>
    </row>
    <row r="58" spans="2:17" x14ac:dyDescent="0.25">
      <c r="C58" s="38"/>
      <c r="D58" s="38"/>
      <c r="E58" s="17"/>
      <c r="F58" s="12"/>
      <c r="H58" s="63" t="s">
        <v>17</v>
      </c>
      <c r="I58" s="63"/>
      <c r="J58" s="25">
        <f>J55/J56</f>
        <v>0.3</v>
      </c>
      <c r="K58" s="25">
        <f t="shared" ref="K58:Q58" si="7">K55/K56</f>
        <v>1</v>
      </c>
      <c r="L58" s="26">
        <f t="shared" si="7"/>
        <v>1</v>
      </c>
      <c r="M58" s="26">
        <f t="shared" si="7"/>
        <v>1</v>
      </c>
      <c r="N58" s="26">
        <f t="shared" si="7"/>
        <v>1</v>
      </c>
      <c r="O58" s="26">
        <f t="shared" si="7"/>
        <v>1</v>
      </c>
      <c r="P58" s="26">
        <f t="shared" si="7"/>
        <v>1</v>
      </c>
      <c r="Q58" s="26">
        <f t="shared" si="7"/>
        <v>1</v>
      </c>
    </row>
    <row r="59" spans="2:17" x14ac:dyDescent="0.25">
      <c r="C59" s="38"/>
      <c r="D59" s="38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64"/>
      <c r="K61" s="64"/>
      <c r="L61" s="64"/>
      <c r="M61" s="64"/>
      <c r="N61" s="64"/>
      <c r="O61" s="64"/>
      <c r="P61" s="64"/>
    </row>
    <row r="62" spans="2:17" x14ac:dyDescent="0.25">
      <c r="J62" s="57" t="s">
        <v>18</v>
      </c>
      <c r="K62" s="57"/>
      <c r="L62" s="57"/>
      <c r="M62" s="57"/>
      <c r="N62" s="57"/>
      <c r="O62" s="57"/>
      <c r="P62" s="57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9"/>
  <sheetViews>
    <sheetView topLeftCell="A7" zoomScale="84" zoomScaleNormal="84" workbookViewId="0">
      <selection activeCell="D30" sqref="D30:I3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  <c r="R2" s="2"/>
    </row>
    <row r="3" spans="2:18" x14ac:dyDescent="0.25">
      <c r="C3" s="60" t="s">
        <v>8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20"/>
      <c r="R3" s="20"/>
    </row>
    <row r="4" spans="2:18" x14ac:dyDescent="0.25">
      <c r="C4" t="s">
        <v>0</v>
      </c>
      <c r="D4" s="65" t="s">
        <v>286</v>
      </c>
      <c r="E4" s="65"/>
      <c r="F4" s="65"/>
      <c r="G4" s="65"/>
      <c r="I4" t="s">
        <v>1</v>
      </c>
      <c r="J4" s="48" t="s">
        <v>287</v>
      </c>
      <c r="K4" s="48"/>
      <c r="M4" t="s">
        <v>2</v>
      </c>
      <c r="N4" s="49">
        <v>45009</v>
      </c>
      <c r="O4" s="49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8" t="s">
        <v>27</v>
      </c>
      <c r="E6" s="48"/>
      <c r="F6" s="48"/>
      <c r="G6" s="48"/>
      <c r="I6" s="58" t="s">
        <v>22</v>
      </c>
      <c r="J6" s="58"/>
      <c r="K6" s="48" t="s">
        <v>114</v>
      </c>
      <c r="L6" s="48"/>
      <c r="M6" s="48"/>
      <c r="N6" s="48"/>
      <c r="O6" s="48"/>
      <c r="P6" s="4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0" t="s">
        <v>5</v>
      </c>
      <c r="E8" s="50"/>
      <c r="F8" s="50"/>
      <c r="G8" s="50"/>
      <c r="H8" s="50"/>
      <c r="I8" s="50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ht="15" customHeight="1" x14ac:dyDescent="0.25">
      <c r="B9" s="34">
        <v>1</v>
      </c>
      <c r="C9" t="s">
        <v>266</v>
      </c>
      <c r="D9" s="66" t="s">
        <v>251</v>
      </c>
      <c r="E9" s="67" t="s">
        <v>251</v>
      </c>
      <c r="F9" s="67" t="s">
        <v>251</v>
      </c>
      <c r="G9" s="67" t="s">
        <v>251</v>
      </c>
      <c r="H9" s="67" t="s">
        <v>251</v>
      </c>
      <c r="I9" s="68" t="s">
        <v>251</v>
      </c>
      <c r="J9" s="19">
        <v>70</v>
      </c>
      <c r="K9" s="29">
        <v>0</v>
      </c>
      <c r="L9" s="29">
        <v>0</v>
      </c>
      <c r="M9" s="29">
        <v>0</v>
      </c>
      <c r="N9" s="29">
        <v>0</v>
      </c>
      <c r="O9" s="29">
        <v>0</v>
      </c>
      <c r="P9" s="29">
        <v>0</v>
      </c>
      <c r="Q9" s="14">
        <f>SUM(J9:M9)/4</f>
        <v>17.5</v>
      </c>
    </row>
    <row r="10" spans="2:18" ht="15" customHeight="1" x14ac:dyDescent="0.25">
      <c r="B10" s="34">
        <f>B9+1</f>
        <v>2</v>
      </c>
      <c r="C10" t="s">
        <v>267</v>
      </c>
      <c r="D10" s="66" t="s">
        <v>252</v>
      </c>
      <c r="E10" s="67" t="s">
        <v>252</v>
      </c>
      <c r="F10" s="67" t="s">
        <v>252</v>
      </c>
      <c r="G10" s="67" t="s">
        <v>252</v>
      </c>
      <c r="H10" s="67" t="s">
        <v>252</v>
      </c>
      <c r="I10" s="68" t="s">
        <v>252</v>
      </c>
      <c r="J10" s="29">
        <v>90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  <c r="P10" s="29">
        <v>0</v>
      </c>
      <c r="Q10" s="14">
        <f t="shared" ref="Q10:Q30" si="0">SUM(J10:M10)/4</f>
        <v>22.5</v>
      </c>
    </row>
    <row r="11" spans="2:18" ht="15" customHeight="1" x14ac:dyDescent="0.25">
      <c r="B11" s="34">
        <f t="shared" ref="B11:B30" si="1">B10+1</f>
        <v>3</v>
      </c>
      <c r="C11" t="s">
        <v>268</v>
      </c>
      <c r="D11" s="66" t="s">
        <v>244</v>
      </c>
      <c r="E11" s="67" t="s">
        <v>244</v>
      </c>
      <c r="F11" s="67" t="s">
        <v>244</v>
      </c>
      <c r="G11" s="67" t="s">
        <v>244</v>
      </c>
      <c r="H11" s="67" t="s">
        <v>244</v>
      </c>
      <c r="I11" s="68" t="s">
        <v>244</v>
      </c>
      <c r="J11" s="29">
        <v>90</v>
      </c>
      <c r="K11" s="29">
        <v>0</v>
      </c>
      <c r="L11" s="29">
        <v>0</v>
      </c>
      <c r="M11" s="29">
        <v>0</v>
      </c>
      <c r="N11" s="29">
        <v>0</v>
      </c>
      <c r="O11" s="29">
        <v>0</v>
      </c>
      <c r="P11" s="29">
        <v>0</v>
      </c>
      <c r="Q11" s="14">
        <f t="shared" si="0"/>
        <v>22.5</v>
      </c>
    </row>
    <row r="12" spans="2:18" ht="15" customHeight="1" x14ac:dyDescent="0.25">
      <c r="B12" s="34">
        <f t="shared" si="1"/>
        <v>4</v>
      </c>
      <c r="C12" t="s">
        <v>269</v>
      </c>
      <c r="D12" s="66" t="s">
        <v>253</v>
      </c>
      <c r="E12" s="67" t="s">
        <v>253</v>
      </c>
      <c r="F12" s="67" t="s">
        <v>253</v>
      </c>
      <c r="G12" s="67" t="s">
        <v>253</v>
      </c>
      <c r="H12" s="67" t="s">
        <v>253</v>
      </c>
      <c r="I12" s="68" t="s">
        <v>253</v>
      </c>
      <c r="J12" s="29">
        <v>0</v>
      </c>
      <c r="K12" s="29">
        <v>0</v>
      </c>
      <c r="L12" s="29">
        <v>0</v>
      </c>
      <c r="M12" s="29">
        <v>0</v>
      </c>
      <c r="N12" s="29">
        <v>0</v>
      </c>
      <c r="O12" s="29">
        <v>0</v>
      </c>
      <c r="P12" s="29">
        <v>0</v>
      </c>
      <c r="Q12" s="14">
        <f t="shared" si="0"/>
        <v>0</v>
      </c>
    </row>
    <row r="13" spans="2:18" ht="15" customHeight="1" x14ac:dyDescent="0.25">
      <c r="B13" s="34">
        <f t="shared" si="1"/>
        <v>5</v>
      </c>
      <c r="C13" t="s">
        <v>270</v>
      </c>
      <c r="D13" s="66" t="s">
        <v>254</v>
      </c>
      <c r="E13" s="67" t="s">
        <v>254</v>
      </c>
      <c r="F13" s="67" t="s">
        <v>254</v>
      </c>
      <c r="G13" s="67" t="s">
        <v>254</v>
      </c>
      <c r="H13" s="67" t="s">
        <v>254</v>
      </c>
      <c r="I13" s="68" t="s">
        <v>254</v>
      </c>
      <c r="J13" s="29">
        <v>75</v>
      </c>
      <c r="K13" s="29">
        <v>0</v>
      </c>
      <c r="L13" s="29">
        <v>0</v>
      </c>
      <c r="M13" s="29">
        <v>0</v>
      </c>
      <c r="N13" s="29">
        <v>0</v>
      </c>
      <c r="O13" s="29">
        <v>0</v>
      </c>
      <c r="P13" s="29">
        <v>0</v>
      </c>
      <c r="Q13" s="14">
        <f t="shared" si="0"/>
        <v>18.75</v>
      </c>
    </row>
    <row r="14" spans="2:18" ht="15" customHeight="1" x14ac:dyDescent="0.25">
      <c r="B14" s="34">
        <f t="shared" si="1"/>
        <v>6</v>
      </c>
      <c r="C14" t="s">
        <v>271</v>
      </c>
      <c r="D14" s="66" t="s">
        <v>255</v>
      </c>
      <c r="E14" s="67" t="s">
        <v>255</v>
      </c>
      <c r="F14" s="67" t="s">
        <v>255</v>
      </c>
      <c r="G14" s="67" t="s">
        <v>255</v>
      </c>
      <c r="H14" s="67" t="s">
        <v>255</v>
      </c>
      <c r="I14" s="68" t="s">
        <v>255</v>
      </c>
      <c r="J14" s="29">
        <v>0</v>
      </c>
      <c r="K14" s="29">
        <v>0</v>
      </c>
      <c r="L14" s="29">
        <v>0</v>
      </c>
      <c r="M14" s="29">
        <v>0</v>
      </c>
      <c r="N14" s="29">
        <v>0</v>
      </c>
      <c r="O14" s="29">
        <v>0</v>
      </c>
      <c r="P14" s="29">
        <v>0</v>
      </c>
      <c r="Q14" s="14">
        <f t="shared" si="0"/>
        <v>0</v>
      </c>
    </row>
    <row r="15" spans="2:18" ht="15" customHeight="1" x14ac:dyDescent="0.25">
      <c r="B15" s="34">
        <f t="shared" si="1"/>
        <v>7</v>
      </c>
      <c r="C15" t="s">
        <v>272</v>
      </c>
      <c r="D15" s="66" t="s">
        <v>245</v>
      </c>
      <c r="E15" s="67" t="s">
        <v>245</v>
      </c>
      <c r="F15" s="67" t="s">
        <v>245</v>
      </c>
      <c r="G15" s="67" t="s">
        <v>245</v>
      </c>
      <c r="H15" s="67" t="s">
        <v>245</v>
      </c>
      <c r="I15" s="68" t="s">
        <v>245</v>
      </c>
      <c r="J15" s="29">
        <v>80</v>
      </c>
      <c r="K15" s="29">
        <v>0</v>
      </c>
      <c r="L15" s="29">
        <v>0</v>
      </c>
      <c r="M15" s="29">
        <v>0</v>
      </c>
      <c r="N15" s="29">
        <v>0</v>
      </c>
      <c r="O15" s="29">
        <v>0</v>
      </c>
      <c r="P15" s="29">
        <v>0</v>
      </c>
      <c r="Q15" s="14">
        <f t="shared" si="0"/>
        <v>20</v>
      </c>
    </row>
    <row r="16" spans="2:18" ht="15" customHeight="1" x14ac:dyDescent="0.25">
      <c r="B16" s="34">
        <f t="shared" si="1"/>
        <v>8</v>
      </c>
      <c r="C16" t="s">
        <v>226</v>
      </c>
      <c r="D16" s="66" t="s">
        <v>256</v>
      </c>
      <c r="E16" s="67" t="s">
        <v>256</v>
      </c>
      <c r="F16" s="67" t="s">
        <v>256</v>
      </c>
      <c r="G16" s="67" t="s">
        <v>256</v>
      </c>
      <c r="H16" s="67" t="s">
        <v>256</v>
      </c>
      <c r="I16" s="68" t="s">
        <v>256</v>
      </c>
      <c r="J16" s="29">
        <v>90</v>
      </c>
      <c r="K16" s="29">
        <v>0</v>
      </c>
      <c r="L16" s="29">
        <v>0</v>
      </c>
      <c r="M16" s="29">
        <v>0</v>
      </c>
      <c r="N16" s="29">
        <v>0</v>
      </c>
      <c r="O16" s="29">
        <v>0</v>
      </c>
      <c r="P16" s="29">
        <v>0</v>
      </c>
      <c r="Q16" s="14">
        <f t="shared" si="0"/>
        <v>22.5</v>
      </c>
    </row>
    <row r="17" spans="2:17" ht="15" customHeight="1" x14ac:dyDescent="0.25">
      <c r="B17" s="34">
        <f t="shared" si="1"/>
        <v>9</v>
      </c>
      <c r="C17" t="s">
        <v>273</v>
      </c>
      <c r="D17" s="66" t="s">
        <v>257</v>
      </c>
      <c r="E17" s="67" t="s">
        <v>257</v>
      </c>
      <c r="F17" s="67" t="s">
        <v>257</v>
      </c>
      <c r="G17" s="67" t="s">
        <v>257</v>
      </c>
      <c r="H17" s="67" t="s">
        <v>257</v>
      </c>
      <c r="I17" s="68" t="s">
        <v>257</v>
      </c>
      <c r="J17" s="29">
        <v>0</v>
      </c>
      <c r="K17" s="29">
        <v>0</v>
      </c>
      <c r="L17" s="29">
        <v>0</v>
      </c>
      <c r="M17" s="29">
        <v>0</v>
      </c>
      <c r="N17" s="29">
        <v>0</v>
      </c>
      <c r="O17" s="29">
        <v>0</v>
      </c>
      <c r="P17" s="29">
        <v>0</v>
      </c>
      <c r="Q17" s="14">
        <f t="shared" si="0"/>
        <v>0</v>
      </c>
    </row>
    <row r="18" spans="2:17" ht="15" customHeight="1" x14ac:dyDescent="0.25">
      <c r="B18" s="34">
        <f t="shared" si="1"/>
        <v>10</v>
      </c>
      <c r="C18" t="s">
        <v>274</v>
      </c>
      <c r="D18" s="66" t="s">
        <v>246</v>
      </c>
      <c r="E18" s="67" t="s">
        <v>246</v>
      </c>
      <c r="F18" s="67" t="s">
        <v>246</v>
      </c>
      <c r="G18" s="67" t="s">
        <v>246</v>
      </c>
      <c r="H18" s="67" t="s">
        <v>246</v>
      </c>
      <c r="I18" s="68" t="s">
        <v>246</v>
      </c>
      <c r="J18" s="29">
        <v>95</v>
      </c>
      <c r="K18" s="29">
        <v>0</v>
      </c>
      <c r="L18" s="29">
        <v>0</v>
      </c>
      <c r="M18" s="29">
        <v>0</v>
      </c>
      <c r="N18" s="29">
        <v>0</v>
      </c>
      <c r="O18" s="29">
        <v>0</v>
      </c>
      <c r="P18" s="29">
        <v>0</v>
      </c>
      <c r="Q18" s="14">
        <f t="shared" si="0"/>
        <v>23.75</v>
      </c>
    </row>
    <row r="19" spans="2:17" ht="15" customHeight="1" x14ac:dyDescent="0.25">
      <c r="B19" s="34">
        <f t="shared" si="1"/>
        <v>11</v>
      </c>
      <c r="C19" t="s">
        <v>275</v>
      </c>
      <c r="D19" s="66" t="s">
        <v>258</v>
      </c>
      <c r="E19" s="67" t="s">
        <v>258</v>
      </c>
      <c r="F19" s="67" t="s">
        <v>258</v>
      </c>
      <c r="G19" s="67" t="s">
        <v>258</v>
      </c>
      <c r="H19" s="67" t="s">
        <v>258</v>
      </c>
      <c r="I19" s="68" t="s">
        <v>258</v>
      </c>
      <c r="J19" s="29">
        <v>0</v>
      </c>
      <c r="K19" s="29">
        <v>0</v>
      </c>
      <c r="L19" s="29">
        <v>0</v>
      </c>
      <c r="M19" s="29">
        <v>0</v>
      </c>
      <c r="N19" s="29">
        <v>0</v>
      </c>
      <c r="O19" s="29">
        <v>0</v>
      </c>
      <c r="P19" s="29">
        <v>0</v>
      </c>
      <c r="Q19" s="14">
        <f t="shared" si="0"/>
        <v>0</v>
      </c>
    </row>
    <row r="20" spans="2:17" ht="15" customHeight="1" x14ac:dyDescent="0.25">
      <c r="B20" s="34">
        <f t="shared" si="1"/>
        <v>12</v>
      </c>
      <c r="C20" t="s">
        <v>276</v>
      </c>
      <c r="D20" s="66" t="s">
        <v>247</v>
      </c>
      <c r="E20" s="67" t="s">
        <v>247</v>
      </c>
      <c r="F20" s="67" t="s">
        <v>247</v>
      </c>
      <c r="G20" s="67" t="s">
        <v>247</v>
      </c>
      <c r="H20" s="67" t="s">
        <v>247</v>
      </c>
      <c r="I20" s="68" t="s">
        <v>247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  <c r="P20" s="29">
        <v>0</v>
      </c>
      <c r="Q20" s="14">
        <f t="shared" si="0"/>
        <v>0</v>
      </c>
    </row>
    <row r="21" spans="2:17" ht="15" customHeight="1" x14ac:dyDescent="0.25">
      <c r="B21" s="34">
        <f t="shared" si="1"/>
        <v>13</v>
      </c>
      <c r="C21" t="s">
        <v>277</v>
      </c>
      <c r="D21" s="66" t="s">
        <v>248</v>
      </c>
      <c r="E21" s="67" t="s">
        <v>248</v>
      </c>
      <c r="F21" s="67" t="s">
        <v>248</v>
      </c>
      <c r="G21" s="67" t="s">
        <v>248</v>
      </c>
      <c r="H21" s="67" t="s">
        <v>248</v>
      </c>
      <c r="I21" s="68" t="s">
        <v>248</v>
      </c>
      <c r="J21" s="29">
        <v>90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29">
        <v>0</v>
      </c>
      <c r="Q21" s="14">
        <f t="shared" si="0"/>
        <v>22.5</v>
      </c>
    </row>
    <row r="22" spans="2:17" ht="15" customHeight="1" x14ac:dyDescent="0.25">
      <c r="B22" s="34">
        <f t="shared" si="1"/>
        <v>14</v>
      </c>
      <c r="C22" t="s">
        <v>278</v>
      </c>
      <c r="D22" s="66" t="s">
        <v>259</v>
      </c>
      <c r="E22" s="67" t="s">
        <v>259</v>
      </c>
      <c r="F22" s="67" t="s">
        <v>259</v>
      </c>
      <c r="G22" s="67" t="s">
        <v>259</v>
      </c>
      <c r="H22" s="67" t="s">
        <v>259</v>
      </c>
      <c r="I22" s="68" t="s">
        <v>259</v>
      </c>
      <c r="J22" s="29">
        <v>77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9">
        <v>0</v>
      </c>
      <c r="Q22" s="14">
        <f t="shared" si="0"/>
        <v>19.25</v>
      </c>
    </row>
    <row r="23" spans="2:17" ht="15" customHeight="1" x14ac:dyDescent="0.25">
      <c r="B23" s="34">
        <f t="shared" si="1"/>
        <v>15</v>
      </c>
      <c r="C23" t="s">
        <v>279</v>
      </c>
      <c r="D23" s="66" t="s">
        <v>249</v>
      </c>
      <c r="E23" s="67" t="s">
        <v>249</v>
      </c>
      <c r="F23" s="67" t="s">
        <v>249</v>
      </c>
      <c r="G23" s="67" t="s">
        <v>249</v>
      </c>
      <c r="H23" s="67" t="s">
        <v>249</v>
      </c>
      <c r="I23" s="68" t="s">
        <v>249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9">
        <v>0</v>
      </c>
      <c r="Q23" s="14">
        <f t="shared" si="0"/>
        <v>0</v>
      </c>
    </row>
    <row r="24" spans="2:17" ht="15" customHeight="1" x14ac:dyDescent="0.25">
      <c r="B24" s="34">
        <f t="shared" si="1"/>
        <v>16</v>
      </c>
      <c r="C24" t="s">
        <v>280</v>
      </c>
      <c r="D24" s="66" t="s">
        <v>260</v>
      </c>
      <c r="E24" s="67" t="s">
        <v>260</v>
      </c>
      <c r="F24" s="67" t="s">
        <v>260</v>
      </c>
      <c r="G24" s="67" t="s">
        <v>260</v>
      </c>
      <c r="H24" s="67" t="s">
        <v>260</v>
      </c>
      <c r="I24" s="68" t="s">
        <v>260</v>
      </c>
      <c r="J24" s="29">
        <v>90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29">
        <v>0</v>
      </c>
      <c r="Q24" s="14">
        <f t="shared" si="0"/>
        <v>22.5</v>
      </c>
    </row>
    <row r="25" spans="2:17" ht="15" customHeight="1" x14ac:dyDescent="0.25">
      <c r="B25" s="34">
        <f t="shared" si="1"/>
        <v>17</v>
      </c>
      <c r="C25" t="s">
        <v>237</v>
      </c>
      <c r="D25" s="66" t="s">
        <v>250</v>
      </c>
      <c r="E25" s="67" t="s">
        <v>250</v>
      </c>
      <c r="F25" s="67" t="s">
        <v>250</v>
      </c>
      <c r="G25" s="67" t="s">
        <v>250</v>
      </c>
      <c r="H25" s="67" t="s">
        <v>250</v>
      </c>
      <c r="I25" s="68" t="s">
        <v>250</v>
      </c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29">
        <v>0</v>
      </c>
      <c r="P25" s="29">
        <v>0</v>
      </c>
      <c r="Q25" s="14">
        <f t="shared" si="0"/>
        <v>0</v>
      </c>
    </row>
    <row r="26" spans="2:17" ht="15" customHeight="1" x14ac:dyDescent="0.25">
      <c r="B26" s="34">
        <f t="shared" si="1"/>
        <v>18</v>
      </c>
      <c r="C26" t="s">
        <v>281</v>
      </c>
      <c r="D26" s="66" t="s">
        <v>261</v>
      </c>
      <c r="E26" s="67" t="s">
        <v>261</v>
      </c>
      <c r="F26" s="67" t="s">
        <v>261</v>
      </c>
      <c r="G26" s="67" t="s">
        <v>261</v>
      </c>
      <c r="H26" s="67" t="s">
        <v>261</v>
      </c>
      <c r="I26" s="68" t="s">
        <v>261</v>
      </c>
      <c r="J26" s="29">
        <v>70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29">
        <v>0</v>
      </c>
      <c r="Q26" s="14">
        <f t="shared" si="0"/>
        <v>17.5</v>
      </c>
    </row>
    <row r="27" spans="2:17" ht="15" customHeight="1" x14ac:dyDescent="0.25">
      <c r="B27" s="34">
        <f t="shared" si="1"/>
        <v>19</v>
      </c>
      <c r="C27" t="s">
        <v>282</v>
      </c>
      <c r="D27" s="66" t="s">
        <v>262</v>
      </c>
      <c r="E27" s="67" t="s">
        <v>262</v>
      </c>
      <c r="F27" s="67" t="s">
        <v>262</v>
      </c>
      <c r="G27" s="67" t="s">
        <v>262</v>
      </c>
      <c r="H27" s="67" t="s">
        <v>262</v>
      </c>
      <c r="I27" s="68" t="s">
        <v>262</v>
      </c>
      <c r="J27" s="29">
        <v>90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29">
        <v>0</v>
      </c>
      <c r="Q27" s="14">
        <f t="shared" si="0"/>
        <v>22.5</v>
      </c>
    </row>
    <row r="28" spans="2:17" ht="15" customHeight="1" x14ac:dyDescent="0.25">
      <c r="B28" s="34">
        <f t="shared" si="1"/>
        <v>20</v>
      </c>
      <c r="C28" t="s">
        <v>283</v>
      </c>
      <c r="D28" s="66" t="s">
        <v>263</v>
      </c>
      <c r="E28" s="67" t="s">
        <v>263</v>
      </c>
      <c r="F28" s="67" t="s">
        <v>263</v>
      </c>
      <c r="G28" s="67" t="s">
        <v>263</v>
      </c>
      <c r="H28" s="67" t="s">
        <v>263</v>
      </c>
      <c r="I28" s="68" t="s">
        <v>263</v>
      </c>
      <c r="J28" s="29">
        <v>78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29">
        <v>0</v>
      </c>
      <c r="Q28" s="14">
        <f t="shared" si="0"/>
        <v>19.5</v>
      </c>
    </row>
    <row r="29" spans="2:17" ht="15" customHeight="1" x14ac:dyDescent="0.25">
      <c r="B29" s="34">
        <f t="shared" si="1"/>
        <v>21</v>
      </c>
      <c r="C29" t="s">
        <v>284</v>
      </c>
      <c r="D29" s="66" t="s">
        <v>264</v>
      </c>
      <c r="E29" s="67" t="s">
        <v>264</v>
      </c>
      <c r="F29" s="67" t="s">
        <v>264</v>
      </c>
      <c r="G29" s="67" t="s">
        <v>264</v>
      </c>
      <c r="H29" s="67" t="s">
        <v>264</v>
      </c>
      <c r="I29" s="68" t="s">
        <v>264</v>
      </c>
      <c r="J29" s="29">
        <v>0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29">
        <v>0</v>
      </c>
      <c r="Q29" s="14">
        <f t="shared" si="0"/>
        <v>0</v>
      </c>
    </row>
    <row r="30" spans="2:17" ht="15" customHeight="1" x14ac:dyDescent="0.25">
      <c r="B30" s="34">
        <f t="shared" si="1"/>
        <v>22</v>
      </c>
      <c r="C30" t="s">
        <v>285</v>
      </c>
      <c r="D30" s="66" t="s">
        <v>265</v>
      </c>
      <c r="E30" s="67" t="s">
        <v>265</v>
      </c>
      <c r="F30" s="67" t="s">
        <v>265</v>
      </c>
      <c r="G30" s="67" t="s">
        <v>265</v>
      </c>
      <c r="H30" s="67" t="s">
        <v>265</v>
      </c>
      <c r="I30" s="68" t="s">
        <v>265</v>
      </c>
      <c r="J30" s="29">
        <v>0</v>
      </c>
      <c r="K30" s="29">
        <v>0</v>
      </c>
      <c r="L30" s="29">
        <v>0</v>
      </c>
      <c r="M30" s="29">
        <v>0</v>
      </c>
      <c r="N30" s="29">
        <v>0</v>
      </c>
      <c r="O30" s="29">
        <v>0</v>
      </c>
      <c r="P30" s="29">
        <v>0</v>
      </c>
      <c r="Q30" s="14">
        <f t="shared" si="0"/>
        <v>0</v>
      </c>
    </row>
    <row r="31" spans="2:17" x14ac:dyDescent="0.25">
      <c r="C31" s="38"/>
      <c r="D31" s="38"/>
      <c r="E31" s="17"/>
      <c r="H31" s="61" t="s">
        <v>19</v>
      </c>
      <c r="I31" s="61"/>
      <c r="J31" s="23">
        <f>COUNTIF(J9:J30,"&gt;=70")</f>
        <v>13</v>
      </c>
      <c r="K31" s="23">
        <f>COUNTIF(K9:K30,"&gt;=70")</f>
        <v>0</v>
      </c>
      <c r="L31" s="23">
        <f>COUNTIF(L9:L30,"&gt;=70")</f>
        <v>0</v>
      </c>
      <c r="M31" s="23">
        <f>COUNTIF(M9:M30,"&gt;=70")</f>
        <v>0</v>
      </c>
      <c r="N31" s="23">
        <f>COUNTIF(N9:N30,"&gt;=70")</f>
        <v>0</v>
      </c>
      <c r="O31" s="23">
        <f>COUNTIF(O9:O30,"&gt;=70")</f>
        <v>0</v>
      </c>
      <c r="P31" s="23">
        <f>COUNTIF(P9:P30,"&gt;=70")</f>
        <v>0</v>
      </c>
      <c r="Q31" s="27">
        <f>COUNTIF(Q9:Q30,"&gt;=70")</f>
        <v>0</v>
      </c>
    </row>
    <row r="32" spans="2:17" x14ac:dyDescent="0.25">
      <c r="C32" s="38"/>
      <c r="D32" s="38"/>
      <c r="E32" s="21"/>
      <c r="H32" s="62" t="s">
        <v>20</v>
      </c>
      <c r="I32" s="62"/>
      <c r="J32" s="24">
        <f>COUNTIF(J9:J30,"&lt;70")</f>
        <v>9</v>
      </c>
      <c r="K32" s="24">
        <f>COUNTIF(K9:K30,"&lt;70")</f>
        <v>22</v>
      </c>
      <c r="L32" s="24">
        <f>COUNTIF(L9:L30,"&lt;70")</f>
        <v>22</v>
      </c>
      <c r="M32" s="24">
        <f>COUNTIF(M9:M30,"&lt;70")</f>
        <v>22</v>
      </c>
      <c r="N32" s="24">
        <f>COUNTIF(N9:N30,"&lt;70")</f>
        <v>22</v>
      </c>
      <c r="O32" s="24">
        <f>COUNTIF(O9:O30,"&lt;70")</f>
        <v>22</v>
      </c>
      <c r="P32" s="24">
        <f>COUNTIF(P9:P30,"&lt;70")</f>
        <v>22</v>
      </c>
      <c r="Q32" s="24">
        <f>COUNTIF(Q9:Q30,"&lt;70")</f>
        <v>22</v>
      </c>
    </row>
    <row r="33" spans="3:17" x14ac:dyDescent="0.25">
      <c r="C33" s="38"/>
      <c r="D33" s="38"/>
      <c r="E33" s="38"/>
      <c r="H33" s="62" t="s">
        <v>21</v>
      </c>
      <c r="I33" s="62"/>
      <c r="J33" s="24">
        <f>COUNT(J9:J30)</f>
        <v>22</v>
      </c>
      <c r="K33" s="24">
        <f>COUNT(K9:K30)</f>
        <v>22</v>
      </c>
      <c r="L33" s="24">
        <f>COUNT(L9:L30)</f>
        <v>22</v>
      </c>
      <c r="M33" s="24">
        <f>COUNT(M9:M30)</f>
        <v>22</v>
      </c>
      <c r="N33" s="24">
        <f>COUNT(N9:N30)</f>
        <v>22</v>
      </c>
      <c r="O33" s="24">
        <f>COUNT(O9:O30)</f>
        <v>22</v>
      </c>
      <c r="P33" s="24">
        <f>COUNT(P9:P30)</f>
        <v>22</v>
      </c>
      <c r="Q33" s="24">
        <f>COUNT(Q9:Q30)</f>
        <v>22</v>
      </c>
    </row>
    <row r="34" spans="3:17" x14ac:dyDescent="0.25">
      <c r="C34" s="38"/>
      <c r="D34" s="38"/>
      <c r="E34" s="17"/>
      <c r="F34" s="12"/>
      <c r="H34" s="63" t="s">
        <v>16</v>
      </c>
      <c r="I34" s="63"/>
      <c r="J34" s="25">
        <f>J31/J33</f>
        <v>0.59090909090909094</v>
      </c>
      <c r="K34" s="26">
        <f t="shared" ref="K34:Q34" si="2">K31/K33</f>
        <v>0</v>
      </c>
      <c r="L34" s="26">
        <f t="shared" si="2"/>
        <v>0</v>
      </c>
      <c r="M34" s="26">
        <f t="shared" si="2"/>
        <v>0</v>
      </c>
      <c r="N34" s="26">
        <f t="shared" si="2"/>
        <v>0</v>
      </c>
      <c r="O34" s="26">
        <f t="shared" si="2"/>
        <v>0</v>
      </c>
      <c r="P34" s="26">
        <f t="shared" si="2"/>
        <v>0</v>
      </c>
      <c r="Q34" s="26">
        <f t="shared" si="2"/>
        <v>0</v>
      </c>
    </row>
    <row r="35" spans="3:17" x14ac:dyDescent="0.25">
      <c r="C35" s="38"/>
      <c r="D35" s="38"/>
      <c r="E35" s="17"/>
      <c r="F35" s="12"/>
      <c r="H35" s="63" t="s">
        <v>17</v>
      </c>
      <c r="I35" s="63"/>
      <c r="J35" s="25">
        <f>J32/J33</f>
        <v>0.40909090909090912</v>
      </c>
      <c r="K35" s="25">
        <f t="shared" ref="K35:Q35" si="3">K32/K33</f>
        <v>1</v>
      </c>
      <c r="L35" s="26">
        <f t="shared" si="3"/>
        <v>1</v>
      </c>
      <c r="M35" s="26">
        <f t="shared" si="3"/>
        <v>1</v>
      </c>
      <c r="N35" s="26">
        <f t="shared" si="3"/>
        <v>1</v>
      </c>
      <c r="O35" s="26">
        <f t="shared" si="3"/>
        <v>1</v>
      </c>
      <c r="P35" s="26">
        <f t="shared" si="3"/>
        <v>1</v>
      </c>
      <c r="Q35" s="26">
        <f t="shared" si="3"/>
        <v>1</v>
      </c>
    </row>
    <row r="36" spans="3:17" x14ac:dyDescent="0.25">
      <c r="C36" s="38"/>
      <c r="D36" s="38"/>
      <c r="E36" s="21"/>
      <c r="F36" s="12"/>
    </row>
    <row r="37" spans="3:17" x14ac:dyDescent="0.25">
      <c r="C37" s="17"/>
      <c r="D37" s="17"/>
      <c r="E37" s="21"/>
      <c r="F37" s="12"/>
    </row>
    <row r="38" spans="3:17" x14ac:dyDescent="0.25">
      <c r="J38" s="64"/>
      <c r="K38" s="64"/>
      <c r="L38" s="64"/>
      <c r="M38" s="64"/>
      <c r="N38" s="64"/>
      <c r="O38" s="64"/>
      <c r="P38" s="64"/>
    </row>
    <row r="39" spans="3:17" x14ac:dyDescent="0.25">
      <c r="J39" s="57" t="s">
        <v>18</v>
      </c>
      <c r="K39" s="57"/>
      <c r="L39" s="57"/>
      <c r="M39" s="57"/>
      <c r="N39" s="57"/>
      <c r="O39" s="57"/>
      <c r="P39" s="57"/>
    </row>
  </sheetData>
  <mergeCells count="44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6:I26"/>
    <mergeCell ref="D27:I27"/>
    <mergeCell ref="D28:I28"/>
    <mergeCell ref="D29:I29"/>
    <mergeCell ref="D30:I30"/>
    <mergeCell ref="C31:D31"/>
    <mergeCell ref="H31:I31"/>
    <mergeCell ref="C32:D32"/>
    <mergeCell ref="H32:I32"/>
    <mergeCell ref="C33:E33"/>
    <mergeCell ref="H33:I33"/>
    <mergeCell ref="C34:D34"/>
    <mergeCell ref="H34:I34"/>
    <mergeCell ref="C35:D35"/>
    <mergeCell ref="H35:I35"/>
    <mergeCell ref="C36:D36"/>
    <mergeCell ref="J38:P38"/>
    <mergeCell ref="J39:P39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402A</vt:lpstr>
      <vt:lpstr>402B</vt:lpstr>
      <vt:lpstr>201A</vt:lpstr>
      <vt:lpstr>201B</vt:lpstr>
      <vt:lpstr>201C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Esteban Dominguez Fiscal</cp:lastModifiedBy>
  <cp:lastPrinted>2023-03-25T05:23:06Z</cp:lastPrinted>
  <dcterms:created xsi:type="dcterms:W3CDTF">2023-03-14T19:16:59Z</dcterms:created>
  <dcterms:modified xsi:type="dcterms:W3CDTF">2023-03-30T22:22:39Z</dcterms:modified>
</cp:coreProperties>
</file>