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GESTION\Documents\DOCUMENTOS 2023\ENERO JULIO 2023\CLASES KARENINA\"/>
    </mc:Choice>
  </mc:AlternateContent>
  <bookViews>
    <workbookView xWindow="0" yWindow="0" windowWidth="20490" windowHeight="7455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22" l="1"/>
  <c r="I15" i="22"/>
  <c r="I14" i="22"/>
  <c r="N28" i="25" l="1"/>
  <c r="M28" i="25"/>
  <c r="K28" i="25"/>
  <c r="G28" i="25"/>
  <c r="F28" i="25"/>
  <c r="E14" i="25"/>
  <c r="I14" i="25" s="1"/>
  <c r="J14" i="25" s="1"/>
  <c r="D14" i="25"/>
  <c r="C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B10" i="22"/>
  <c r="B37" i="22" s="1"/>
  <c r="L8" i="22"/>
  <c r="H8" i="22"/>
  <c r="E8" i="22"/>
  <c r="N28" i="22"/>
  <c r="M28" i="22"/>
  <c r="K28" i="22"/>
  <c r="G28" i="22"/>
  <c r="F28" i="22"/>
  <c r="H27" i="22"/>
  <c r="L24" i="22"/>
  <c r="I23" i="22"/>
  <c r="J23" i="22" s="1"/>
  <c r="H21" i="22"/>
  <c r="L19" i="22"/>
  <c r="I17" i="22"/>
  <c r="J17" i="22" s="1"/>
  <c r="H17" i="22"/>
  <c r="B37" i="10"/>
  <c r="N28" i="10"/>
  <c r="M28" i="10"/>
  <c r="K28" i="10"/>
  <c r="G28" i="10"/>
  <c r="F28" i="10"/>
  <c r="E28" i="10"/>
  <c r="I14" i="10"/>
  <c r="H19" i="22" l="1"/>
  <c r="I20" i="22"/>
  <c r="J20" i="22" s="1"/>
  <c r="L21" i="22"/>
  <c r="H24" i="22"/>
  <c r="I25" i="22"/>
  <c r="J25" i="22" s="1"/>
  <c r="L27" i="22"/>
  <c r="L20" i="22"/>
  <c r="H23" i="22"/>
  <c r="L25" i="22"/>
  <c r="L14" i="25"/>
  <c r="H14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<sst xmlns="http://schemas.openxmlformats.org/spreadsheetml/2006/main" count="180" uniqueCount="44">
  <si>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</si>
  <si>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</si>
  <si>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</si>
  <si>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</si>
  <si>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</si>
  <si>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</si>
  <si>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</si>
  <si>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</si>
  <si>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</si>
  <si>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</si>
  <si>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</si>
  <si>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</si>
  <si>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</si>
  <si>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</si>
  <si>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</si>
  <si>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</si>
  <si>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</si>
  <si>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</si>
  <si>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</si>
  <si>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</si>
  <si>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</si>
  <si>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</si>
  <si>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</si>
  <si>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</si>
  <si>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</si>
  <si>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</si>
  <si>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</si>
  <si>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</si>
  <si>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</si>
  <si>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</si>
  <si>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</si>
  <si>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FUNDAMENTOS DE INVESTIGACIÓN</t>
  </si>
  <si>
    <t>IGEM</t>
  </si>
  <si>
    <t>DESARROLLO HUMANO</t>
  </si>
  <si>
    <t>L.C. ANA KARENINA CÓRDOBA FERMÁN</t>
  </si>
  <si>
    <t>DESARROLLO DE LA COMPETITIVIDAD EMPRESARIAL</t>
  </si>
  <si>
    <t>II</t>
  </si>
  <si>
    <t>FEBRERO-JULIO 2023</t>
  </si>
  <si>
    <t>L.C. ANA KARENINA CORDOBA FERMA</t>
  </si>
  <si>
    <t>CADENA DE SUMINISTR</t>
  </si>
  <si>
    <t>FEBRERO - JULIO 2023</t>
  </si>
  <si>
    <t>L.C. ANA KARENINA CORDOBA FERMAN</t>
  </si>
  <si>
    <t>CADENA DE SUMINISTRO</t>
  </si>
  <si>
    <t>807-B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</si>
</sst>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1330510</xdr:colOff>
      <xdr:row>33</xdr:row>
      <xdr:rowOff>729037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40</v>
      </c>
      <c r="M8" s="29"/>
      <c r="N8" s="29"/>
    </row>
    <row r="10" spans="1:14" x14ac:dyDescent="0.2">
      <c r="A10" s="4" t="s">
        <v>8</v>
      </c>
      <c r="B10" s="29" t="s">
        <v>41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42</v>
      </c>
      <c r="B14" s="9" t="s">
        <v>21</v>
      </c>
      <c r="C14" s="21" t="s">
        <v>43</v>
      </c>
      <c r="D14" s="9" t="s">
        <v>32</v>
      </c>
      <c r="E14" s="9">
        <v>19</v>
      </c>
      <c r="F14" s="9">
        <v>18</v>
      </c>
      <c r="G14" s="9"/>
      <c r="H14" s="10"/>
      <c r="I14" s="9">
        <f t="shared" ref="I14:I28" si="0">(E14-SUM(F14:G14))-K14</f>
        <v>1</v>
      </c>
      <c r="J14" s="10"/>
      <c r="K14" s="9"/>
      <c r="L14" s="10"/>
      <c r="M14" s="9">
        <v>91</v>
      </c>
      <c r="N14" s="15">
        <v>0.57999999999999996</v>
      </c>
    </row>
    <row r="15" spans="1:14" s="11" customFormat="1" x14ac:dyDescent="0.2">
      <c r="A15" s="8"/>
      <c r="B15" s="9"/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21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18</v>
      </c>
      <c r="G28" s="17">
        <f>SUM(G14:G27)</f>
        <v>0</v>
      </c>
      <c r="H28" s="18">
        <f>SUM(F28:G28)/E28</f>
        <v>0.94736842105263153</v>
      </c>
      <c r="I28" s="17">
        <f t="shared" si="0"/>
        <v>1</v>
      </c>
      <c r="J28" s="18">
        <f t="shared" ref="J28" si="1">I28/E28</f>
        <v>5.2631578947368418E-2</v>
      </c>
      <c r="K28" s="17">
        <f>SUM(K14:K27)</f>
        <v>0</v>
      </c>
      <c r="L28" s="18">
        <f t="shared" ref="L28" si="2">K28/E28</f>
        <v>0</v>
      </c>
      <c r="M28" s="17">
        <f>AVERAGE(M14:M27)</f>
        <v>91</v>
      </c>
      <c r="N28" s="19">
        <f>AVERAGE(N14:N27)</f>
        <v>0.57999999999999996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L.C. ANA KARENINA CORDOBA FERMAN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D17" sqref="D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 - JULIO 2023</v>
      </c>
      <c r="M8" s="29"/>
      <c r="N8" s="29"/>
    </row>
    <row r="10" spans="1:14" x14ac:dyDescent="0.2">
      <c r="A10" s="4" t="s">
        <v>8</v>
      </c>
      <c r="B10" s="29" t="str">
        <f>'1'!B10</f>
        <v>L.C. ANA KARENINA CORDOBA FERMAN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31</v>
      </c>
      <c r="B14" s="9" t="s">
        <v>36</v>
      </c>
      <c r="C14" s="9" t="s">
        <v>21</v>
      </c>
      <c r="D14" s="9" t="s">
        <v>32</v>
      </c>
      <c r="E14" s="9">
        <v>25</v>
      </c>
      <c r="F14" s="9">
        <v>24</v>
      </c>
      <c r="G14" s="9">
        <v>1</v>
      </c>
      <c r="H14" s="10"/>
      <c r="I14" s="9">
        <f t="shared" ref="I14:I16" si="0">(E14-SUM(F14:G14))-K14</f>
        <v>0</v>
      </c>
      <c r="J14" s="10"/>
      <c r="K14" s="9"/>
      <c r="L14" s="10"/>
      <c r="M14" s="9"/>
      <c r="N14" s="15"/>
    </row>
    <row r="15" spans="1:14" s="11" customFormat="1" x14ac:dyDescent="0.2">
      <c r="A15" s="8" t="s">
        <v>33</v>
      </c>
      <c r="B15" s="9" t="s">
        <v>36</v>
      </c>
      <c r="C15" s="9" t="s">
        <v>21</v>
      </c>
      <c r="D15" s="9" t="s">
        <v>32</v>
      </c>
      <c r="E15" s="9">
        <v>41</v>
      </c>
      <c r="F15" s="9">
        <v>34</v>
      </c>
      <c r="G15" s="9">
        <v>7</v>
      </c>
      <c r="H15" s="10"/>
      <c r="I15" s="9">
        <f t="shared" si="0"/>
        <v>0</v>
      </c>
      <c r="J15" s="10"/>
      <c r="K15" s="9"/>
      <c r="L15" s="10"/>
      <c r="M15" s="9"/>
      <c r="N15" s="15"/>
    </row>
    <row r="16" spans="1:14" s="11" customFormat="1" ht="25.5" x14ac:dyDescent="0.2">
      <c r="A16" s="8" t="s">
        <v>35</v>
      </c>
      <c r="B16" s="9" t="s">
        <v>36</v>
      </c>
      <c r="C16" s="9" t="s">
        <v>21</v>
      </c>
      <c r="D16" s="9" t="s">
        <v>32</v>
      </c>
      <c r="E16" s="9">
        <v>2</v>
      </c>
      <c r="F16" s="9">
        <v>2</v>
      </c>
      <c r="G16" s="9">
        <v>0</v>
      </c>
      <c r="H16" s="10"/>
      <c r="I16" s="9">
        <f t="shared" si="0"/>
        <v>0</v>
      </c>
      <c r="J16" s="10"/>
      <c r="K16" s="9"/>
      <c r="L16" s="10"/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/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ref="L18:L28" si="4">K18/E18</f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60</v>
      </c>
      <c r="G28" s="17">
        <f>SUM(G14:G27)</f>
        <v>8</v>
      </c>
      <c r="H28" s="18">
        <f>SUM(F28:G28)/E28</f>
        <v>1</v>
      </c>
      <c r="I28" s="17">
        <f t="shared" si="2"/>
        <v>0</v>
      </c>
      <c r="J28" s="18">
        <f t="shared" si="3"/>
        <v>0</v>
      </c>
      <c r="K28" s="17">
        <f>SUM(K14:K27)</f>
        <v>0</v>
      </c>
      <c r="L28" s="18">
        <f t="shared" si="4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L.C. ANA KARENINA CORDOBA FERMAN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 - JULIO 2023</v>
      </c>
      <c r="M8" s="29"/>
      <c r="N8" s="29"/>
    </row>
    <row r="10" spans="1:14" x14ac:dyDescent="0.2">
      <c r="A10" s="4" t="s">
        <v>8</v>
      </c>
      <c r="B10" s="29" t="str">
        <f>'1'!B10</f>
        <v>L.C. ANA KARENINA CORDOBA FERMAN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CADENA DE SUMINISTRO</v>
      </c>
      <c r="B14" s="9"/>
      <c r="C14" s="9" t="str">
        <f>'1'!C14</f>
        <v>807-B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L.C. ANA KARENINA CORDOBA FERMAN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 - JULIO 2023</v>
      </c>
      <c r="M8" s="29"/>
      <c r="N8" s="29"/>
    </row>
    <row r="10" spans="1:14" x14ac:dyDescent="0.2">
      <c r="A10" s="4" t="s">
        <v>8</v>
      </c>
      <c r="B10" s="29" t="str">
        <f>'1'!B10</f>
        <v>L.C. ANA KARENINA CORDOBA FERMAN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CADENA DE SUMINISTRO</v>
      </c>
      <c r="B14" s="9"/>
      <c r="C14" s="9" t="str">
        <f>'1'!C14</f>
        <v>807-B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L.C. ANA KARENINA CORDOBA FERMAN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2" zoomScale="85" zoomScaleNormal="85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1</v>
      </c>
      <c r="C8" s="29"/>
      <c r="D8" s="14" t="s">
        <v>5</v>
      </c>
      <c r="E8" s="20">
        <v>1</v>
      </c>
      <c r="F8"/>
      <c r="G8" s="4" t="s">
        <v>6</v>
      </c>
      <c r="H8" s="20">
        <v>1</v>
      </c>
      <c r="I8" s="35" t="s">
        <v>7</v>
      </c>
      <c r="J8" s="35"/>
      <c r="K8" s="35"/>
      <c r="L8" s="29" t="s">
        <v>37</v>
      </c>
      <c r="M8" s="29"/>
      <c r="N8" s="29"/>
    </row>
    <row r="10" spans="1:14" x14ac:dyDescent="0.2">
      <c r="A10" s="4" t="s">
        <v>8</v>
      </c>
      <c r="B10" s="29" t="s">
        <v>38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39</v>
      </c>
      <c r="B14" s="9"/>
      <c r="C14" s="9" t="str">
        <f>'1'!C14</f>
        <v>807-B</v>
      </c>
      <c r="D14" s="9" t="str">
        <f>'1'!D14</f>
        <v>IGEM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L.C. ANA KARENINA CORDOBA FERMA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GESTION</cp:lastModifiedBy>
  <cp:revision/>
  <dcterms:created xsi:type="dcterms:W3CDTF">2021-11-22T14:45:25Z</dcterms:created>
  <dcterms:modified xsi:type="dcterms:W3CDTF">2023-05-03T00:07:49Z</dcterms:modified>
  <cp:category/>
  <cp:contentStatus/>
</cp:coreProperties>
</file>