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03F6976C-8435-4519-8A78-784BFDC5E66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L17" i="22"/>
  <c r="I17" i="22"/>
  <c r="J17" i="22" s="1"/>
  <c r="I16" i="22"/>
  <c r="J16" i="22" s="1"/>
  <c r="H16" i="22"/>
  <c r="H15" i="22"/>
  <c r="B37" i="10"/>
  <c r="N28" i="10"/>
  <c r="M28" i="10"/>
  <c r="K28" i="10"/>
  <c r="G28" i="10"/>
  <c r="F28" i="10"/>
  <c r="E28" i="10"/>
  <c r="I14" i="10"/>
  <c r="I14" i="22" l="1"/>
  <c r="J14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<sst xmlns="http://schemas.openxmlformats.org/spreadsheetml/2006/main" count="165" uniqueCount="37">
  <si>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</si>
  <si>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</si>
  <si>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</si>
  <si>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</si>
  <si>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</si>
  <si>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</si>
  <si>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</si>
  <si>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</si>
  <si>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</si>
  <si>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</si>
  <si>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</si>
  <si>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</si>
  <si>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</si>
  <si>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</si>
  <si>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</si>
  <si>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</si>
  <si>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</si>
  <si>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</si>
  <si>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</si>
  <si>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</si>
  <si>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</si>
  <si>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</si>
  <si>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</si>
  <si>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</si>
  <si>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</si>
  <si>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</si>
  <si>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</si>
  <si>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</si>
  <si>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</si>
  <si>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</si>
  <si>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</si>
  <si>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feb-jul 23</t>
  </si>
  <si>
    <t>L.C. MANUEL DE JESUS CANO BUSTAMANTE</t>
  </si>
  <si>
    <t>CONTABILIDAD ORIENTADA A LOS NEGOCIOS</t>
  </si>
  <si>
    <t>IGEM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</si>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</sst>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>
        <v>0</v>
      </c>
      <c r="C14" s="9">
        <v>2</v>
      </c>
      <c r="D14" s="9" t="s">
        <v>34</v>
      </c>
      <c r="E14" s="9">
        <v>36</v>
      </c>
      <c r="F14" s="9"/>
      <c r="G14" s="9"/>
      <c r="H14" s="10"/>
      <c r="I14" s="9">
        <f t="shared" ref="I14:I28" si="0">(E14-SUM(F14:G14))-K14</f>
        <v>36</v>
      </c>
      <c r="J14" s="10"/>
      <c r="K14" s="9">
        <v>0</v>
      </c>
      <c r="L14" s="10"/>
      <c r="M14" s="9">
        <v>0</v>
      </c>
      <c r="N14" s="15">
        <v>0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36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L.C. MANUEL DE JESUS CANO BUSTAMANTE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feb-jul 23</v>
      </c>
      <c r="M8" s="33"/>
      <c r="N8" s="33"/>
    </row>
    <row r="10" spans="1:14" x14ac:dyDescent="0.2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CONTABILIDAD ORIENTADA A LOS NEGOCIOS</v>
      </c>
      <c r="B14" s="9" t="s">
        <v>21</v>
      </c>
      <c r="C14" s="9">
        <f>'1'!C14</f>
        <v>2</v>
      </c>
      <c r="D14" s="9" t="str">
        <f>'1'!D14</f>
        <v>IGEM</v>
      </c>
      <c r="E14" s="9">
        <f>'1'!E14</f>
        <v>36</v>
      </c>
      <c r="F14" s="9">
        <v>25</v>
      </c>
      <c r="G14" s="9"/>
      <c r="H14" s="10">
        <f t="shared" ref="H14:H27" si="0">F14/E14</f>
        <v>0.69444444444444442</v>
      </c>
      <c r="I14" s="9">
        <f t="shared" ref="I14:I28" si="1">(E14-SUM(F14:G14))-K14</f>
        <v>11</v>
      </c>
      <c r="J14" s="10">
        <f t="shared" ref="J14:J28" si="2">I14/E14</f>
        <v>0.30555555555555558</v>
      </c>
      <c r="K14" s="9">
        <v>0</v>
      </c>
      <c r="L14" s="10">
        <f t="shared" ref="L14:L28" si="3">K14/E14</f>
        <v>0</v>
      </c>
      <c r="M14" s="9">
        <v>74</v>
      </c>
      <c r="N14" s="15">
        <v>0.36</v>
      </c>
    </row>
    <row r="15" spans="1:14" s="11" customFormat="1" x14ac:dyDescent="0.2">
      <c r="A15" s="9">
        <f>'1'!A15</f>
        <v>0</v>
      </c>
      <c r="B15" s="9" t="s">
        <v>35</v>
      </c>
      <c r="C15" s="9">
        <v>2</v>
      </c>
      <c r="D15" s="9" t="s">
        <v>34</v>
      </c>
      <c r="E15" s="9">
        <v>36</v>
      </c>
      <c r="F15" s="9">
        <v>26</v>
      </c>
      <c r="G15" s="9"/>
      <c r="H15" s="10">
        <f t="shared" si="0"/>
        <v>0.72222222222222221</v>
      </c>
      <c r="I15" s="9">
        <f t="shared" si="1"/>
        <v>10</v>
      </c>
      <c r="J15" s="10">
        <f t="shared" si="2"/>
        <v>0.27777777777777779</v>
      </c>
      <c r="K15" s="9">
        <v>0</v>
      </c>
      <c r="L15" s="10">
        <f t="shared" si="3"/>
        <v>0</v>
      </c>
      <c r="M15" s="9">
        <v>88</v>
      </c>
      <c r="N15" s="15">
        <v>0.75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51</v>
      </c>
      <c r="G28" s="17">
        <f>SUM(G14:G27)</f>
        <v>0</v>
      </c>
      <c r="H28" s="18">
        <f>SUM(F28:G28)/E28</f>
        <v>0.70833333333333337</v>
      </c>
      <c r="I28" s="17">
        <f t="shared" si="1"/>
        <v>21</v>
      </c>
      <c r="J28" s="18">
        <f t="shared" si="2"/>
        <v>0.29166666666666669</v>
      </c>
      <c r="K28" s="17">
        <f>SUM(K14:K27)</f>
        <v>0</v>
      </c>
      <c r="L28" s="18">
        <f t="shared" si="3"/>
        <v>0</v>
      </c>
      <c r="M28" s="17">
        <f>AVERAGE(M14:M27)</f>
        <v>81</v>
      </c>
      <c r="N28" s="19">
        <f>AVERAGE(N14:N27)</f>
        <v>0.55499999999999994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L.C. MANUEL DE JESUS CANO BUSTAMANTE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feb-jul 23</v>
      </c>
      <c r="M8" s="33"/>
      <c r="N8" s="33"/>
    </row>
    <row r="10" spans="1:14" x14ac:dyDescent="0.2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CONTABILIDAD ORIENTADA A LOS NEGOCIOS</v>
      </c>
      <c r="B14" s="9" t="s">
        <v>36</v>
      </c>
      <c r="C14" s="9">
        <f>'1'!C14</f>
        <v>2</v>
      </c>
      <c r="D14" s="9" t="str">
        <f>'1'!D14</f>
        <v>IGEM</v>
      </c>
      <c r="E14" s="9">
        <f>'1'!E14</f>
        <v>36</v>
      </c>
      <c r="F14" s="9">
        <v>24</v>
      </c>
      <c r="G14" s="9"/>
      <c r="H14" s="10">
        <f t="shared" ref="H14:H27" si="0">F14/E14</f>
        <v>0.66666666666666663</v>
      </c>
      <c r="I14" s="9">
        <f t="shared" ref="I14:I28" si="1">(E14-SUM(F14:G14))-K14</f>
        <v>12</v>
      </c>
      <c r="J14" s="10">
        <f t="shared" ref="J14:J28" si="2">I14/E14</f>
        <v>0.33333333333333331</v>
      </c>
      <c r="K14" s="9">
        <v>0</v>
      </c>
      <c r="L14" s="10">
        <f t="shared" ref="L14:L28" si="3">K14/E14</f>
        <v>0</v>
      </c>
      <c r="M14" s="9">
        <v>85</v>
      </c>
      <c r="N14" s="15">
        <v>0.75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24</v>
      </c>
      <c r="G28" s="17">
        <f>SUM(G14:G27)</f>
        <v>0</v>
      </c>
      <c r="H28" s="18">
        <f>SUM(F28:G28)/E28</f>
        <v>0.66666666666666663</v>
      </c>
      <c r="I28" s="17">
        <f t="shared" si="1"/>
        <v>12</v>
      </c>
      <c r="J28" s="18">
        <f t="shared" si="2"/>
        <v>0.33333333333333331</v>
      </c>
      <c r="K28" s="17">
        <f>SUM(K14:K27)</f>
        <v>0</v>
      </c>
      <c r="L28" s="18">
        <f t="shared" si="3"/>
        <v>0</v>
      </c>
      <c r="M28" s="17">
        <f>AVERAGE(M14:M27)</f>
        <v>85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L.C. MANUEL DE JESUS CANO BUSTAMANTE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feb-jul 23</v>
      </c>
      <c r="M8" s="33"/>
      <c r="N8" s="33"/>
    </row>
    <row r="10" spans="1:14" x14ac:dyDescent="0.2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CONTABILIDAD ORIENTADA A LOS NEGOCIOS</v>
      </c>
      <c r="B14" s="9"/>
      <c r="C14" s="9">
        <f>'1'!C14</f>
        <v>2</v>
      </c>
      <c r="D14" s="9" t="str">
        <f>'1'!D14</f>
        <v>IGEM</v>
      </c>
      <c r="E14" s="9">
        <f>'1'!E14</f>
        <v>36</v>
      </c>
      <c r="F14" s="9">
        <v>30</v>
      </c>
      <c r="G14" s="9"/>
      <c r="H14" s="10">
        <f t="shared" ref="H14:H27" si="0">F14/E14</f>
        <v>0.83333333333333337</v>
      </c>
      <c r="I14" s="9">
        <f t="shared" ref="I14:I28" si="1">(E14-SUM(F14:G14))-K14</f>
        <v>6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92</v>
      </c>
      <c r="N14" s="15">
        <v>0.83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30</v>
      </c>
      <c r="G28" s="17">
        <f>SUM(G14:G27)</f>
        <v>0</v>
      </c>
      <c r="H28" s="18">
        <f>SUM(F28:G28)/E28</f>
        <v>0.83333333333333337</v>
      </c>
      <c r="I28" s="17">
        <f t="shared" si="1"/>
        <v>6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92</v>
      </c>
      <c r="N28" s="19">
        <f>AVERAGE(N14:N27)</f>
        <v>0.83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L.C. MANUEL DE JESUS CANO BUSTAMANTE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feb-jul 23</v>
      </c>
      <c r="M8" s="33"/>
      <c r="N8" s="33"/>
    </row>
    <row r="10" spans="1:14" x14ac:dyDescent="0.2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CONTABILIDAD ORIENTADA A LOS NEGOCIOS</v>
      </c>
      <c r="B14" s="9"/>
      <c r="C14" s="9">
        <f>'1'!C14</f>
        <v>2</v>
      </c>
      <c r="D14" s="9" t="str">
        <f>'1'!D14</f>
        <v>IGEM</v>
      </c>
      <c r="E14" s="9">
        <v>36</v>
      </c>
      <c r="F14" s="9">
        <v>24</v>
      </c>
      <c r="G14" s="9">
        <v>11</v>
      </c>
      <c r="H14" s="10">
        <f>(F14+G14)/E14</f>
        <v>0.97222222222222221</v>
      </c>
      <c r="I14" s="9">
        <f t="shared" ref="I14:I28" si="0">(E14-SUM(F14:G14))-K14</f>
        <v>1</v>
      </c>
      <c r="J14" s="10">
        <f t="shared" ref="J14:J28" si="1">I14/E14</f>
        <v>2.7777777777777776E-2</v>
      </c>
      <c r="K14" s="9">
        <v>0</v>
      </c>
      <c r="L14" s="10">
        <f t="shared" ref="L14:L28" si="2">K14/E14</f>
        <v>0</v>
      </c>
      <c r="M14" s="9">
        <v>80</v>
      </c>
      <c r="N14" s="15">
        <v>0.64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24</v>
      </c>
      <c r="G28" s="17">
        <f>SUM(G14:G27)</f>
        <v>11</v>
      </c>
      <c r="H28" s="18">
        <f>SUM(F28:G28)/E28</f>
        <v>0.97222222222222221</v>
      </c>
      <c r="I28" s="17">
        <f t="shared" si="0"/>
        <v>1</v>
      </c>
      <c r="J28" s="18">
        <f t="shared" si="1"/>
        <v>2.7777777777777776E-2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0.64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L.C. MANUEL DE JESUS CANO BUSTAMANTE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2023-11-10T15:27:55Z</dcterms:modified>
  <cp:category/>
  <cp:contentStatus/>
</cp:coreProperties>
</file>