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FEBRERO-JULIO 2023\HORARIO MEMB FEB-JUL 2023\REPORTES PARCIALES\"/>
    </mc:Choice>
  </mc:AlternateContent>
  <xr:revisionPtr revIDLastSave="0" documentId="8_{C2735A14-FA93-4087-A7C7-D931B143588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F27" i="2" l="1"/>
  <c r="E27" i="2"/>
  <c r="I19" i="2"/>
  <c r="I18" i="2"/>
  <c r="N27" i="5"/>
  <c r="M27" i="5"/>
  <c r="K27" i="5"/>
  <c r="G27" i="5"/>
  <c r="F27" i="5"/>
  <c r="N27" i="4"/>
  <c r="M27" i="4"/>
  <c r="K27" i="4"/>
  <c r="G27" i="4"/>
  <c r="F27" i="4"/>
  <c r="N27" i="3"/>
  <c r="M27" i="3"/>
  <c r="K27" i="3"/>
  <c r="G27" i="3"/>
  <c r="F27" i="3"/>
  <c r="N27" i="2"/>
  <c r="M27" i="2"/>
  <c r="K27" i="2"/>
  <c r="G27" i="2"/>
  <c r="I27" i="2" l="1"/>
  <c r="J27" i="2" s="1"/>
  <c r="L27" i="2"/>
  <c r="H27" i="2"/>
  <c r="J15" i="1" l="1"/>
  <c r="J17" i="1"/>
  <c r="J14" i="1"/>
  <c r="H14" i="1"/>
  <c r="H15" i="1"/>
  <c r="L15" i="1"/>
  <c r="H16" i="1"/>
  <c r="J16" i="1"/>
  <c r="L16" i="1"/>
  <c r="H17" i="1"/>
  <c r="L17" i="1"/>
  <c r="M26" i="1"/>
  <c r="N26" i="1"/>
  <c r="K26" i="1"/>
  <c r="L14" i="1"/>
  <c r="G26" i="1" l="1"/>
  <c r="F26" i="1" l="1"/>
  <c r="E26" i="1"/>
  <c r="I26" i="1" l="1"/>
  <c r="J26" i="1" s="1"/>
  <c r="L26" i="1"/>
  <c r="H26" i="1"/>
  <c r="A14" i="2"/>
  <c r="I15" i="2"/>
  <c r="I16" i="2"/>
  <c r="I17" i="2"/>
  <c r="A17" i="5" l="1"/>
  <c r="A16" i="5"/>
  <c r="A15" i="5"/>
  <c r="A14" i="5"/>
  <c r="B10" i="5"/>
  <c r="B36" i="5" s="1"/>
  <c r="L8" i="5"/>
  <c r="H8" i="5"/>
  <c r="E8" i="5"/>
  <c r="A17" i="4"/>
  <c r="A16" i="4"/>
  <c r="A15" i="4"/>
  <c r="A14" i="4"/>
  <c r="B10" i="4"/>
  <c r="B36" i="4" s="1"/>
  <c r="L8" i="4"/>
  <c r="H8" i="4"/>
  <c r="E8" i="4"/>
  <c r="A17" i="3"/>
  <c r="A16" i="3"/>
  <c r="A15" i="3"/>
  <c r="A14" i="3"/>
  <c r="B10" i="3"/>
  <c r="B36" i="3" s="1"/>
  <c r="L8" i="3"/>
  <c r="H8" i="3"/>
  <c r="E8" i="3"/>
  <c r="D17" i="2"/>
  <c r="C17" i="2"/>
  <c r="A17" i="2"/>
  <c r="D16" i="2"/>
  <c r="C16" i="2"/>
  <c r="A16" i="2"/>
  <c r="D15" i="2"/>
  <c r="C15" i="2"/>
  <c r="A15" i="2"/>
  <c r="I14" i="2"/>
  <c r="D14" i="2"/>
  <c r="C14" i="2"/>
  <c r="B10" i="2"/>
  <c r="B36" i="2" s="1"/>
  <c r="L8" i="2"/>
  <c r="H8" i="2"/>
  <c r="E8" i="2"/>
  <c r="B35" i="1"/>
  <c r="E27" i="4" l="1"/>
  <c r="E27" i="3"/>
  <c r="E27" i="5"/>
  <c r="I27" i="4" l="1"/>
  <c r="J27" i="4" s="1"/>
  <c r="L27" i="4"/>
  <c r="H27" i="4"/>
  <c r="I27" i="5"/>
  <c r="J27" i="5" s="1"/>
  <c r="L27" i="5"/>
  <c r="H27" i="5"/>
  <c r="I27" i="3"/>
  <c r="J27" i="3" s="1"/>
  <c r="L27" i="3"/>
  <c r="H27" i="3"/>
</calcChain>
</file>

<file path=xl/sharedStrings.xml><?xml version="1.0" encoding="utf-8"?>
<sst xmlns="http://schemas.openxmlformats.org/spreadsheetml/2006/main" count="216" uniqueCount="53">
  <si>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</si>
  <si>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</si>
  <si>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</si>
  <si>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</si>
  <si>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</si>
  <si>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</si>
  <si>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</si>
  <si>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</si>
  <si>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</si>
  <si>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</si>
  <si>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</si>
  <si>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</si>
  <si>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</si>
  <si>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</si>
  <si>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</si>
  <si>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</si>
  <si>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</si>
  <si>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</si>
  <si>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</si>
  <si>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</si>
  <si>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</si>
  <si>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</si>
  <si>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</si>
  <si>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</si>
  <si>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</si>
  <si>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</si>
  <si>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</si>
  <si>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</si>
  <si>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</si>
  <si>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</si>
  <si>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</si>
  <si>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</si>
  <si>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 xml:space="preserve"> -</t>
  </si>
  <si>
    <t>ISIC</t>
  </si>
  <si>
    <t>PROFESOR(A):</t>
  </si>
  <si>
    <t>1°</t>
  </si>
  <si>
    <t>FEB  - JUL  23</t>
  </si>
  <si>
    <t>ISC. LILY ALEJANDRA MEDRANO MENDOZA</t>
  </si>
  <si>
    <t>604A</t>
  </si>
  <si>
    <t>2°</t>
  </si>
  <si>
    <t>3°</t>
  </si>
  <si>
    <t>4°</t>
  </si>
  <si>
    <t>ADMINISTRACION DE BASE DE DATOS</t>
  </si>
  <si>
    <t xml:space="preserve">PRINCIPIOS ELECTRICOS Y APLICACIONES DIGITALES </t>
  </si>
  <si>
    <t xml:space="preserve">MATEMATICAS DISCRETAS </t>
  </si>
  <si>
    <t>MD-AR</t>
  </si>
  <si>
    <t>404A</t>
  </si>
  <si>
    <t>404B</t>
  </si>
  <si>
    <t xml:space="preserve">I.S.C. MARIA ELENA MORALES BENITEZ </t>
  </si>
  <si>
    <t>II</t>
  </si>
  <si>
    <t>III</t>
  </si>
  <si>
    <t>S/E</t>
  </si>
  <si>
    <t>ISC. 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</si>
</sst>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9" fontId="1" fillId="0" borderId="16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/>
    </xf>
    <xf numFmtId="9" fontId="1" fillId="3" borderId="17" xfId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zoomScale="80" zoomScaleNormal="80" workbookViewId="0">
      <selection activeCell="M14" sqref="M14:M17"/>
    </sheetView>
  </sheetViews>
  <sheetFormatPr baseColWidth="10" defaultColWidth="14.42578125" defaultRowHeight="15" customHeight="1" x14ac:dyDescent="0.25"/>
  <cols>
    <col min="1" max="1" width="38.5703125" customWidth="1"/>
    <col min="2" max="2" width="4.570312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0" t="s">
        <v>3</v>
      </c>
      <c r="B6" s="29"/>
      <c r="C6" s="29"/>
      <c r="D6" s="29"/>
      <c r="E6" s="33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 t="s">
        <v>35</v>
      </c>
      <c r="C8" s="32"/>
      <c r="D8" s="5" t="s">
        <v>6</v>
      </c>
      <c r="E8" s="6">
        <v>4</v>
      </c>
      <c r="F8" s="1"/>
      <c r="G8" s="4" t="s">
        <v>7</v>
      </c>
      <c r="H8" s="6">
        <v>3</v>
      </c>
      <c r="I8" s="38" t="s">
        <v>8</v>
      </c>
      <c r="J8" s="29"/>
      <c r="K8" s="29"/>
      <c r="L8" s="31" t="s">
        <v>36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34</v>
      </c>
      <c r="B10" s="31" t="s">
        <v>48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1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9" t="s">
        <v>14</v>
      </c>
      <c r="G12" s="40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2"/>
      <c r="B13" s="35"/>
      <c r="C13" s="35"/>
      <c r="D13" s="35"/>
      <c r="E13" s="35"/>
      <c r="F13" s="8" t="s">
        <v>22</v>
      </c>
      <c r="G13" s="8" t="s">
        <v>23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600000000000001" customHeight="1" x14ac:dyDescent="0.25">
      <c r="A14" s="19" t="s">
        <v>42</v>
      </c>
      <c r="B14" s="9" t="s">
        <v>21</v>
      </c>
      <c r="C14" s="9" t="s">
        <v>38</v>
      </c>
      <c r="D14" s="9" t="s">
        <v>33</v>
      </c>
      <c r="E14" s="9">
        <v>26</v>
      </c>
      <c r="F14" s="9">
        <v>26</v>
      </c>
      <c r="G14" s="9"/>
      <c r="H14" s="21">
        <f>F14/E14</f>
        <v>1</v>
      </c>
      <c r="I14" s="22">
        <v>0</v>
      </c>
      <c r="J14" s="21">
        <f t="shared" ref="J14" si="0">I14/E14</f>
        <v>0</v>
      </c>
      <c r="K14" s="22">
        <v>0</v>
      </c>
      <c r="L14" s="21">
        <f t="shared" ref="L14" si="1">K14/E14</f>
        <v>0</v>
      </c>
      <c r="M14" s="9">
        <v>86</v>
      </c>
      <c r="N14" s="11">
        <v>1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4.95" customHeight="1" x14ac:dyDescent="0.25">
      <c r="A15" s="25" t="s">
        <v>43</v>
      </c>
      <c r="B15" s="9" t="s">
        <v>21</v>
      </c>
      <c r="C15" s="9" t="s">
        <v>46</v>
      </c>
      <c r="D15" s="9" t="s">
        <v>33</v>
      </c>
      <c r="E15" s="9">
        <v>18</v>
      </c>
      <c r="F15" s="9">
        <v>18</v>
      </c>
      <c r="G15" s="9"/>
      <c r="H15" s="21">
        <f t="shared" ref="H15:H17" si="2">F15/E15</f>
        <v>1</v>
      </c>
      <c r="I15" s="22">
        <v>0</v>
      </c>
      <c r="J15" s="21">
        <f t="shared" ref="J15:J17" si="3">I15/E15</f>
        <v>0</v>
      </c>
      <c r="K15" s="22">
        <v>0</v>
      </c>
      <c r="L15" s="21">
        <f t="shared" ref="L15:L17" si="4">K15/E15</f>
        <v>0</v>
      </c>
      <c r="M15" s="9">
        <v>88</v>
      </c>
      <c r="N15" s="11">
        <v>1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4.95" customHeight="1" x14ac:dyDescent="0.25">
      <c r="A16" s="25" t="s">
        <v>43</v>
      </c>
      <c r="B16" s="9" t="s">
        <v>21</v>
      </c>
      <c r="C16" s="9" t="s">
        <v>47</v>
      </c>
      <c r="D16" s="9" t="s">
        <v>33</v>
      </c>
      <c r="E16" s="9">
        <v>19</v>
      </c>
      <c r="F16" s="9">
        <v>19</v>
      </c>
      <c r="G16" s="9"/>
      <c r="H16" s="21">
        <f t="shared" si="2"/>
        <v>1</v>
      </c>
      <c r="I16" s="22">
        <v>0</v>
      </c>
      <c r="J16" s="21">
        <f t="shared" si="3"/>
        <v>0</v>
      </c>
      <c r="K16" s="22">
        <v>0</v>
      </c>
      <c r="L16" s="21">
        <f t="shared" si="4"/>
        <v>0</v>
      </c>
      <c r="M16" s="9">
        <v>83</v>
      </c>
      <c r="N16" s="11">
        <v>1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600000000000001" customHeight="1" x14ac:dyDescent="0.25">
      <c r="A17" s="19" t="s">
        <v>44</v>
      </c>
      <c r="B17" s="9" t="s">
        <v>21</v>
      </c>
      <c r="C17" s="9" t="s">
        <v>45</v>
      </c>
      <c r="D17" s="9" t="s">
        <v>33</v>
      </c>
      <c r="E17" s="9">
        <v>10</v>
      </c>
      <c r="F17" s="9">
        <v>10</v>
      </c>
      <c r="G17" s="9"/>
      <c r="H17" s="21">
        <f t="shared" si="2"/>
        <v>1</v>
      </c>
      <c r="I17" s="22">
        <v>0</v>
      </c>
      <c r="J17" s="21">
        <f t="shared" si="3"/>
        <v>0</v>
      </c>
      <c r="K17" s="22">
        <v>0</v>
      </c>
      <c r="L17" s="21">
        <f t="shared" si="4"/>
        <v>0</v>
      </c>
      <c r="M17" s="9">
        <v>84</v>
      </c>
      <c r="N17" s="11">
        <v>1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6.7" customHeight="1" x14ac:dyDescent="0.25">
      <c r="A18" s="1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 x14ac:dyDescent="0.25">
      <c r="A19" s="13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2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25">
      <c r="A26" s="14" t="s">
        <v>24</v>
      </c>
      <c r="B26" s="15" t="s">
        <v>32</v>
      </c>
      <c r="C26" s="15" t="s">
        <v>32</v>
      </c>
      <c r="D26" s="15" t="s">
        <v>32</v>
      </c>
      <c r="E26" s="15">
        <f>SUM(E14:E18)</f>
        <v>73</v>
      </c>
      <c r="F26" s="15">
        <f>SUM(F14:F18)</f>
        <v>73</v>
      </c>
      <c r="G26" s="20">
        <f>SUM(G14:G25)</f>
        <v>0</v>
      </c>
      <c r="H26" s="23">
        <f>SUM(F26:G26)/E26</f>
        <v>1</v>
      </c>
      <c r="I26" s="20">
        <f>(E26-SUM(F26:G26))-K26</f>
        <v>0</v>
      </c>
      <c r="J26" s="23">
        <f>I26/E26</f>
        <v>0</v>
      </c>
      <c r="K26" s="20">
        <f>SUM(K14:K25)</f>
        <v>0</v>
      </c>
      <c r="L26" s="23">
        <f>K26/E26</f>
        <v>0</v>
      </c>
      <c r="M26" s="20">
        <f>AVERAGE(M14:M25)</f>
        <v>85.25</v>
      </c>
      <c r="N26" s="24">
        <f>AVERAGE(N14:N25)</f>
        <v>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25">
      <c r="A28" s="47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48" t="s">
        <v>26</v>
      </c>
      <c r="C31" s="29"/>
      <c r="D31" s="29"/>
      <c r="E31" s="1"/>
      <c r="F31" s="1"/>
      <c r="G31" s="28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25">
      <c r="A32" s="1"/>
      <c r="B32" s="49"/>
      <c r="C32" s="32"/>
      <c r="D32" s="32"/>
      <c r="E32" s="1"/>
      <c r="F32" s="1"/>
      <c r="G32" s="31"/>
      <c r="H32" s="32"/>
      <c r="I32" s="32"/>
      <c r="J32" s="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25">
      <c r="A33" s="50" t="s">
        <v>28</v>
      </c>
      <c r="B33" s="29"/>
      <c r="C33" s="7"/>
      <c r="D33" s="1"/>
      <c r="E33" s="50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25">
      <c r="A35" s="1"/>
      <c r="B35" s="44" t="str">
        <f>B10</f>
        <v xml:space="preserve">I.S.C. MARIA ELENA MORALES BENITEZ </v>
      </c>
      <c r="C35" s="45"/>
      <c r="D35" s="45"/>
      <c r="E35" s="18"/>
      <c r="F35" s="18"/>
      <c r="G35" s="46" t="s">
        <v>37</v>
      </c>
      <c r="H35" s="45"/>
      <c r="I35" s="45"/>
      <c r="J35" s="4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sheetProtection selectLockedCells="1" selectUnlockedCells="1"/>
  <mergeCells count="31">
    <mergeCell ref="B35:D35"/>
    <mergeCell ref="G35:J35"/>
    <mergeCell ref="A28:N28"/>
    <mergeCell ref="B31:D31"/>
    <mergeCell ref="G31:J31"/>
    <mergeCell ref="B32:D32"/>
    <mergeCell ref="G32:J32"/>
    <mergeCell ref="A33:B33"/>
    <mergeCell ref="E33:H33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7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opLeftCell="A16" zoomScale="80" zoomScaleNormal="80" workbookViewId="0">
      <selection activeCell="Q21" sqref="Q21"/>
    </sheetView>
  </sheetViews>
  <sheetFormatPr baseColWidth="10" defaultColWidth="14.42578125" defaultRowHeight="15" customHeight="1" x14ac:dyDescent="0.25"/>
  <cols>
    <col min="1" max="1" width="38.5703125" customWidth="1"/>
    <col min="2" max="2" width="4.5703125" customWidth="1"/>
    <col min="3" max="3" width="9.285156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6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0" t="s">
        <v>3</v>
      </c>
      <c r="B6" s="29"/>
      <c r="C6" s="29"/>
      <c r="D6" s="29"/>
      <c r="E6" s="33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 t="s">
        <v>39</v>
      </c>
      <c r="C8" s="32"/>
      <c r="D8" s="5" t="s">
        <v>6</v>
      </c>
      <c r="E8" s="17">
        <f>'1'!E8</f>
        <v>4</v>
      </c>
      <c r="G8" s="4" t="s">
        <v>7</v>
      </c>
      <c r="H8" s="17">
        <f>'1'!H8</f>
        <v>3</v>
      </c>
      <c r="I8" s="38" t="s">
        <v>8</v>
      </c>
      <c r="J8" s="29"/>
      <c r="K8" s="29"/>
      <c r="L8" s="31" t="str">
        <f>'1'!L8</f>
        <v>FEB  - JUL 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29</v>
      </c>
      <c r="B10" s="31" t="str">
        <f>'1'!B10</f>
        <v xml:space="preserve">I.S.C. MARIA ELENA MORALES BENITEZ 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1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9" t="s">
        <v>14</v>
      </c>
      <c r="G12" s="40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2"/>
      <c r="B13" s="35"/>
      <c r="C13" s="35"/>
      <c r="D13" s="35"/>
      <c r="E13" s="35"/>
      <c r="F13" s="8" t="s">
        <v>22</v>
      </c>
      <c r="G13" s="8" t="s">
        <v>23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tr">
        <f>'1'!A14</f>
        <v>ADMINISTRACION DE BASE DE DATOS</v>
      </c>
      <c r="B14" s="9" t="s">
        <v>49</v>
      </c>
      <c r="C14" s="9" t="str">
        <f>'1'!C14</f>
        <v>604A</v>
      </c>
      <c r="D14" s="9" t="str">
        <f>'1'!D14</f>
        <v>ISIC</v>
      </c>
      <c r="E14" s="9">
        <v>26</v>
      </c>
      <c r="F14" s="9">
        <v>26</v>
      </c>
      <c r="G14" s="9"/>
      <c r="H14" s="10">
        <v>1</v>
      </c>
      <c r="I14" s="9">
        <f t="shared" ref="I14:I19" si="0">(E14-SUM(F14:G14))-K14</f>
        <v>0</v>
      </c>
      <c r="J14" s="10"/>
      <c r="K14" s="9"/>
      <c r="L14" s="10">
        <v>0</v>
      </c>
      <c r="M14" s="9">
        <v>86</v>
      </c>
      <c r="N14" s="11">
        <v>0.75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4" customHeight="1" x14ac:dyDescent="0.25">
      <c r="A15" s="9" t="str">
        <f>'1'!A15</f>
        <v xml:space="preserve">PRINCIPIOS ELECTRICOS Y APLICACIONES DIGITALES </v>
      </c>
      <c r="B15" s="9" t="s">
        <v>49</v>
      </c>
      <c r="C15" s="9" t="str">
        <f>'1'!C15</f>
        <v>404A</v>
      </c>
      <c r="D15" s="9" t="str">
        <f>'1'!D15</f>
        <v>ISIC</v>
      </c>
      <c r="E15" s="9">
        <v>18</v>
      </c>
      <c r="F15" s="9">
        <v>18</v>
      </c>
      <c r="G15" s="9"/>
      <c r="H15" s="10">
        <v>1</v>
      </c>
      <c r="I15" s="9">
        <f t="shared" si="0"/>
        <v>0</v>
      </c>
      <c r="J15" s="10"/>
      <c r="K15" s="9"/>
      <c r="L15" s="10">
        <v>0</v>
      </c>
      <c r="M15" s="9">
        <v>88</v>
      </c>
      <c r="N15" s="11">
        <v>0.72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2.5" customHeight="1" x14ac:dyDescent="0.25">
      <c r="A16" s="9" t="str">
        <f>'1'!A16</f>
        <v xml:space="preserve">PRINCIPIOS ELECTRICOS Y APLICACIONES DIGITALES </v>
      </c>
      <c r="B16" s="9" t="s">
        <v>49</v>
      </c>
      <c r="C16" s="9" t="str">
        <f>'1'!C16</f>
        <v>404B</v>
      </c>
      <c r="D16" s="9" t="str">
        <f>'1'!D16</f>
        <v>ISIC</v>
      </c>
      <c r="E16" s="9">
        <v>19</v>
      </c>
      <c r="F16" s="9">
        <v>19</v>
      </c>
      <c r="G16" s="9"/>
      <c r="H16" s="10">
        <v>1</v>
      </c>
      <c r="I16" s="9">
        <f t="shared" si="0"/>
        <v>0</v>
      </c>
      <c r="J16" s="10"/>
      <c r="K16" s="9"/>
      <c r="L16" s="10">
        <v>0</v>
      </c>
      <c r="M16" s="9">
        <v>83</v>
      </c>
      <c r="N16" s="11">
        <v>0.8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 x14ac:dyDescent="0.25">
      <c r="A17" s="9" t="str">
        <f>'1'!A17</f>
        <v xml:space="preserve">MATEMATICAS DISCRETAS </v>
      </c>
      <c r="B17" s="9" t="s">
        <v>49</v>
      </c>
      <c r="C17" s="9" t="str">
        <f>'1'!C17</f>
        <v>MD-AR</v>
      </c>
      <c r="D17" s="9" t="str">
        <f>'1'!D17</f>
        <v>ISIC</v>
      </c>
      <c r="E17" s="9">
        <v>10</v>
      </c>
      <c r="F17" s="9">
        <v>10</v>
      </c>
      <c r="G17" s="9"/>
      <c r="H17" s="10">
        <v>1</v>
      </c>
      <c r="I17" s="9">
        <f t="shared" si="0"/>
        <v>0</v>
      </c>
      <c r="J17" s="10"/>
      <c r="K17" s="9"/>
      <c r="L17" s="10">
        <v>0</v>
      </c>
      <c r="M17" s="9">
        <v>84</v>
      </c>
      <c r="N17" s="11">
        <v>0.75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7" customHeight="1" x14ac:dyDescent="0.25">
      <c r="A18" s="9" t="s">
        <v>43</v>
      </c>
      <c r="B18" s="9" t="s">
        <v>50</v>
      </c>
      <c r="C18" s="9" t="s">
        <v>46</v>
      </c>
      <c r="D18" s="9" t="s">
        <v>33</v>
      </c>
      <c r="E18" s="9">
        <v>18</v>
      </c>
      <c r="F18" s="9">
        <v>18</v>
      </c>
      <c r="G18" s="9"/>
      <c r="H18" s="10">
        <v>1</v>
      </c>
      <c r="I18" s="9">
        <f t="shared" si="0"/>
        <v>0</v>
      </c>
      <c r="J18" s="10"/>
      <c r="K18" s="9"/>
      <c r="L18" s="10">
        <v>0</v>
      </c>
      <c r="M18" s="9">
        <v>88</v>
      </c>
      <c r="N18" s="11">
        <v>0.72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7.75" customHeight="1" x14ac:dyDescent="0.25">
      <c r="A19" s="9" t="s">
        <v>43</v>
      </c>
      <c r="B19" s="9" t="s">
        <v>50</v>
      </c>
      <c r="C19" s="9" t="s">
        <v>47</v>
      </c>
      <c r="D19" s="9" t="s">
        <v>33</v>
      </c>
      <c r="E19" s="9">
        <v>19</v>
      </c>
      <c r="F19" s="9">
        <v>19</v>
      </c>
      <c r="G19" s="9"/>
      <c r="H19" s="10">
        <v>1</v>
      </c>
      <c r="I19" s="9">
        <f t="shared" si="0"/>
        <v>0</v>
      </c>
      <c r="J19" s="10"/>
      <c r="K19" s="9"/>
      <c r="L19" s="10">
        <v>0</v>
      </c>
      <c r="M19" s="9">
        <v>83</v>
      </c>
      <c r="N19" s="11">
        <v>0.8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5">
      <c r="A27" s="14" t="s">
        <v>24</v>
      </c>
      <c r="B27" s="15" t="s">
        <v>32</v>
      </c>
      <c r="C27" s="15" t="s">
        <v>32</v>
      </c>
      <c r="D27" s="15" t="s">
        <v>32</v>
      </c>
      <c r="E27" s="15">
        <f>SUM(E14:E19)</f>
        <v>110</v>
      </c>
      <c r="F27" s="15">
        <f>SUM(F14:F19)</f>
        <v>110</v>
      </c>
      <c r="G27" s="20">
        <f>SUM(G14:G26)</f>
        <v>0</v>
      </c>
      <c r="H27" s="23">
        <f>SUM(F27:G27)/E27</f>
        <v>1</v>
      </c>
      <c r="I27" s="20">
        <f>(E27-SUM(F27:G27))-K27</f>
        <v>0</v>
      </c>
      <c r="J27" s="23">
        <f>I27/E27</f>
        <v>0</v>
      </c>
      <c r="K27" s="20">
        <f>SUM(K14:K26)</f>
        <v>0</v>
      </c>
      <c r="L27" s="23">
        <f>K27/E27</f>
        <v>0</v>
      </c>
      <c r="M27" s="20">
        <f>AVERAGE(M14:M26)</f>
        <v>85.333333333333329</v>
      </c>
      <c r="N27" s="24">
        <f>AVERAGE(N14:N26)</f>
        <v>0.75666666666666671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0" customHeight="1" x14ac:dyDescent="0.25">
      <c r="A29" s="47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48" t="s">
        <v>26</v>
      </c>
      <c r="C32" s="29"/>
      <c r="D32" s="29"/>
      <c r="E32" s="1"/>
      <c r="F32" s="1"/>
      <c r="G32" s="28" t="s">
        <v>27</v>
      </c>
      <c r="H32" s="29"/>
      <c r="I32" s="29"/>
      <c r="J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 x14ac:dyDescent="0.25">
      <c r="A33" s="1"/>
      <c r="B33" s="49"/>
      <c r="C33" s="32"/>
      <c r="D33" s="32"/>
      <c r="E33" s="1"/>
      <c r="F33" s="1"/>
      <c r="G33" s="31"/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50" t="s">
        <v>28</v>
      </c>
      <c r="B34" s="29"/>
      <c r="C34" s="7"/>
      <c r="D34" s="1"/>
      <c r="E34" s="50"/>
      <c r="F34" s="29"/>
      <c r="G34" s="29"/>
      <c r="H34" s="2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1"/>
      <c r="B36" s="44" t="str">
        <f>B10</f>
        <v xml:space="preserve">I.S.C. MARIA ELENA MORALES BENITEZ </v>
      </c>
      <c r="C36" s="45"/>
      <c r="D36" s="45"/>
      <c r="E36" s="18"/>
      <c r="F36" s="18"/>
      <c r="G36" s="46" t="s">
        <v>37</v>
      </c>
      <c r="H36" s="45"/>
      <c r="I36" s="45"/>
      <c r="J36" s="4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1">
    <mergeCell ref="B36:D36"/>
    <mergeCell ref="G36:J36"/>
    <mergeCell ref="A29:N29"/>
    <mergeCell ref="B32:D32"/>
    <mergeCell ref="G32:J32"/>
    <mergeCell ref="B33:D33"/>
    <mergeCell ref="G33:J33"/>
    <mergeCell ref="A34:B34"/>
    <mergeCell ref="E34:H34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zoomScale="80" zoomScaleNormal="80" workbookViewId="0">
      <selection activeCell="L33" sqref="L33"/>
    </sheetView>
  </sheetViews>
  <sheetFormatPr baseColWidth="10" defaultColWidth="14.42578125" defaultRowHeight="15" customHeight="1" x14ac:dyDescent="0.25"/>
  <cols>
    <col min="1" max="1" width="38.5703125" customWidth="1"/>
    <col min="2" max="2" width="4.5703125" customWidth="1"/>
    <col min="3" max="3" width="9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6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0" t="s">
        <v>3</v>
      </c>
      <c r="B6" s="29"/>
      <c r="C6" s="29"/>
      <c r="D6" s="29"/>
      <c r="E6" s="33" t="s">
        <v>30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 t="s">
        <v>40</v>
      </c>
      <c r="C8" s="32"/>
      <c r="D8" s="5" t="s">
        <v>6</v>
      </c>
      <c r="E8" s="17">
        <f>'1'!E8</f>
        <v>4</v>
      </c>
      <c r="G8" s="4" t="s">
        <v>7</v>
      </c>
      <c r="H8" s="17">
        <f>'1'!H8</f>
        <v>3</v>
      </c>
      <c r="I8" s="38" t="s">
        <v>8</v>
      </c>
      <c r="J8" s="29"/>
      <c r="K8" s="29"/>
      <c r="L8" s="31" t="str">
        <f>'1'!L8</f>
        <v>FEB  - JUL 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29</v>
      </c>
      <c r="B10" s="31" t="str">
        <f>'1'!B10</f>
        <v xml:space="preserve">I.S.C. MARIA ELENA MORALES BENITEZ 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1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9" t="s">
        <v>14</v>
      </c>
      <c r="G12" s="40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2"/>
      <c r="B13" s="35"/>
      <c r="C13" s="35"/>
      <c r="D13" s="35"/>
      <c r="E13" s="35"/>
      <c r="F13" s="8" t="s">
        <v>22</v>
      </c>
      <c r="G13" s="8" t="s">
        <v>23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tr">
        <f>'1'!A14</f>
        <v>ADMINISTRACION DE BASE DE DATOS</v>
      </c>
      <c r="B14" s="9" t="s">
        <v>50</v>
      </c>
      <c r="C14" s="9">
        <v>604</v>
      </c>
      <c r="D14" s="9" t="s">
        <v>33</v>
      </c>
      <c r="E14" s="9">
        <v>26</v>
      </c>
      <c r="F14" s="9">
        <v>26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87</v>
      </c>
      <c r="N14" s="11">
        <v>0.54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 x14ac:dyDescent="0.25">
      <c r="A15" s="9" t="str">
        <f>'1'!A15</f>
        <v xml:space="preserve">PRINCIPIOS ELECTRICOS Y APLICACIONES DIGITALES </v>
      </c>
      <c r="B15" s="9" t="s">
        <v>51</v>
      </c>
      <c r="C15" s="9" t="s">
        <v>46</v>
      </c>
      <c r="D15" s="9" t="s">
        <v>33</v>
      </c>
      <c r="E15" s="9">
        <v>18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 x14ac:dyDescent="0.25">
      <c r="A16" s="9" t="str">
        <f>'1'!A16</f>
        <v xml:space="preserve">PRINCIPIOS ELECTRICOS Y APLICACIONES DIGITALES </v>
      </c>
      <c r="B16" s="9" t="s">
        <v>51</v>
      </c>
      <c r="C16" s="9" t="s">
        <v>47</v>
      </c>
      <c r="D16" s="9" t="s">
        <v>33</v>
      </c>
      <c r="E16" s="9">
        <v>18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 x14ac:dyDescent="0.25">
      <c r="A17" s="9" t="str">
        <f>'1'!A17</f>
        <v xml:space="preserve">MATEMATICAS DISCRETAS </v>
      </c>
      <c r="B17" s="9" t="s">
        <v>50</v>
      </c>
      <c r="C17" s="9" t="s">
        <v>45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</v>
      </c>
      <c r="N17" s="11">
        <v>0.5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5">
      <c r="A27" s="14" t="s">
        <v>24</v>
      </c>
      <c r="B27" s="15" t="s">
        <v>32</v>
      </c>
      <c r="C27" s="15" t="s">
        <v>32</v>
      </c>
      <c r="D27" s="15" t="s">
        <v>32</v>
      </c>
      <c r="E27" s="15">
        <f>SUM(E13:E17)</f>
        <v>72</v>
      </c>
      <c r="F27" s="15">
        <f>SUM(F13:F17)</f>
        <v>36</v>
      </c>
      <c r="G27" s="20">
        <f>SUM(G13:G26)</f>
        <v>0</v>
      </c>
      <c r="H27" s="23">
        <f>SUM(F27:G27)/E27</f>
        <v>0.5</v>
      </c>
      <c r="I27" s="20">
        <f>(E27-SUM(F27:G27))-K27</f>
        <v>36</v>
      </c>
      <c r="J27" s="23">
        <f>I27/E27</f>
        <v>0.5</v>
      </c>
      <c r="K27" s="20">
        <f>SUM(K13:K26)</f>
        <v>0</v>
      </c>
      <c r="L27" s="23">
        <f>K27/E27</f>
        <v>0</v>
      </c>
      <c r="M27" s="20">
        <f>AVERAGE(M13:M26)</f>
        <v>41.25</v>
      </c>
      <c r="N27" s="24">
        <f>AVERAGE(N13:N26)</f>
        <v>0.26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0" customHeight="1" x14ac:dyDescent="0.25">
      <c r="A29" s="47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48" t="s">
        <v>26</v>
      </c>
      <c r="C32" s="29"/>
      <c r="D32" s="29"/>
      <c r="E32" s="1"/>
      <c r="F32" s="1"/>
      <c r="G32" s="28" t="s">
        <v>27</v>
      </c>
      <c r="H32" s="29"/>
      <c r="I32" s="29"/>
      <c r="J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 x14ac:dyDescent="0.25">
      <c r="A33" s="1"/>
      <c r="B33" s="49"/>
      <c r="C33" s="32"/>
      <c r="D33" s="32"/>
      <c r="E33" s="1"/>
      <c r="F33" s="1"/>
      <c r="G33" s="31"/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50" t="s">
        <v>28</v>
      </c>
      <c r="B34" s="29"/>
      <c r="C34" s="7"/>
      <c r="D34" s="1"/>
      <c r="E34" s="50"/>
      <c r="F34" s="29"/>
      <c r="G34" s="29"/>
      <c r="H34" s="2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1"/>
      <c r="B36" s="44" t="str">
        <f>B10</f>
        <v xml:space="preserve">I.S.C. MARIA ELENA MORALES BENITEZ </v>
      </c>
      <c r="C36" s="45"/>
      <c r="D36" s="45"/>
      <c r="E36" s="18"/>
      <c r="F36" s="18"/>
      <c r="G36" s="46" t="s">
        <v>52</v>
      </c>
      <c r="H36" s="45"/>
      <c r="I36" s="45"/>
      <c r="J36" s="4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1">
    <mergeCell ref="B36:D36"/>
    <mergeCell ref="G36:J36"/>
    <mergeCell ref="A29:N29"/>
    <mergeCell ref="B32:D32"/>
    <mergeCell ref="G32:J32"/>
    <mergeCell ref="B33:D33"/>
    <mergeCell ref="G33:J33"/>
    <mergeCell ref="A34:B34"/>
    <mergeCell ref="E34:H34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abSelected="1" zoomScale="80" zoomScaleNormal="80" workbookViewId="0">
      <selection activeCell="C14" sqref="C14:I17"/>
    </sheetView>
  </sheetViews>
  <sheetFormatPr baseColWidth="10" defaultColWidth="14.42578125" defaultRowHeight="15" customHeight="1" x14ac:dyDescent="0.25"/>
  <cols>
    <col min="1" max="1" width="38.5703125" customWidth="1"/>
    <col min="2" max="2" width="4.570312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6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0" t="s">
        <v>3</v>
      </c>
      <c r="B6" s="29"/>
      <c r="C6" s="29"/>
      <c r="D6" s="29"/>
      <c r="E6" s="33" t="s">
        <v>30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 t="s">
        <v>41</v>
      </c>
      <c r="C8" s="32"/>
      <c r="D8" s="5" t="s">
        <v>6</v>
      </c>
      <c r="E8" s="17">
        <f>'1'!E8</f>
        <v>4</v>
      </c>
      <c r="G8" s="4" t="s">
        <v>7</v>
      </c>
      <c r="H8" s="17">
        <f>'1'!H8</f>
        <v>3</v>
      </c>
      <c r="I8" s="38" t="s">
        <v>8</v>
      </c>
      <c r="J8" s="29"/>
      <c r="K8" s="29"/>
      <c r="L8" s="31" t="str">
        <f>'1'!L8</f>
        <v>FEB  - JUL 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29</v>
      </c>
      <c r="B10" s="31" t="str">
        <f>'1'!B10</f>
        <v xml:space="preserve">I.S.C. MARIA ELENA MORALES BENITEZ 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1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9" t="s">
        <v>14</v>
      </c>
      <c r="G12" s="40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2"/>
      <c r="B13" s="35"/>
      <c r="C13" s="35"/>
      <c r="D13" s="35"/>
      <c r="E13" s="35"/>
      <c r="F13" s="8" t="s">
        <v>22</v>
      </c>
      <c r="G13" s="8" t="s">
        <v>23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tr">
        <f>'1'!A14</f>
        <v>ADMINISTRACION DE BASE DE DATOS</v>
      </c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 x14ac:dyDescent="0.25">
      <c r="A15" s="9" t="str">
        <f>'1'!A15</f>
        <v xml:space="preserve">PRINCIPIOS ELECTRICOS Y APLICACIONES DIGITALES </v>
      </c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 x14ac:dyDescent="0.25">
      <c r="A16" s="9" t="str">
        <f>'1'!A16</f>
        <v xml:space="preserve">PRINCIPIOS ELECTRICOS Y APLICACIONES DIGITALES </v>
      </c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 x14ac:dyDescent="0.25">
      <c r="A17" s="9" t="str">
        <f>'1'!A17</f>
        <v xml:space="preserve">MATEMATICAS DISCRETAS </v>
      </c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5">
      <c r="A27" s="14" t="s">
        <v>24</v>
      </c>
      <c r="B27" s="15" t="s">
        <v>32</v>
      </c>
      <c r="C27" s="15" t="s">
        <v>32</v>
      </c>
      <c r="D27" s="15" t="s">
        <v>32</v>
      </c>
      <c r="E27" s="15">
        <f>SUM(E13:E17)</f>
        <v>0</v>
      </c>
      <c r="F27" s="15">
        <f>SUM(F13:F17)</f>
        <v>0</v>
      </c>
      <c r="G27" s="20">
        <f>SUM(G13:G26)</f>
        <v>0</v>
      </c>
      <c r="H27" s="23" t="e">
        <f>SUM(F27:G27)/E27</f>
        <v>#DIV/0!</v>
      </c>
      <c r="I27" s="20">
        <f>(E27-SUM(F27:G27))-K27</f>
        <v>0</v>
      </c>
      <c r="J27" s="23" t="e">
        <f>I27/E27</f>
        <v>#DIV/0!</v>
      </c>
      <c r="K27" s="20">
        <f>SUM(K13:K26)</f>
        <v>0</v>
      </c>
      <c r="L27" s="23" t="e">
        <f>K27/E27</f>
        <v>#DIV/0!</v>
      </c>
      <c r="M27" s="20" t="e">
        <f>AVERAGE(M13:M26)</f>
        <v>#DIV/0!</v>
      </c>
      <c r="N27" s="24" t="e">
        <f>AVERAGE(N13:N26)</f>
        <v>#DIV/0!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0" customHeight="1" x14ac:dyDescent="0.25">
      <c r="A29" s="47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48" t="s">
        <v>26</v>
      </c>
      <c r="C32" s="29"/>
      <c r="D32" s="29"/>
      <c r="E32" s="1"/>
      <c r="F32" s="1"/>
      <c r="G32" s="28" t="s">
        <v>27</v>
      </c>
      <c r="H32" s="29"/>
      <c r="I32" s="29"/>
      <c r="J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 x14ac:dyDescent="0.25">
      <c r="A33" s="1"/>
      <c r="B33" s="49"/>
      <c r="C33" s="32"/>
      <c r="D33" s="32"/>
      <c r="E33" s="1"/>
      <c r="F33" s="1"/>
      <c r="G33" s="31"/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50" t="s">
        <v>28</v>
      </c>
      <c r="B34" s="29"/>
      <c r="C34" s="7"/>
      <c r="D34" s="1"/>
      <c r="E34" s="50"/>
      <c r="F34" s="29"/>
      <c r="G34" s="29"/>
      <c r="H34" s="2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1"/>
      <c r="B36" s="44" t="str">
        <f>B10</f>
        <v xml:space="preserve">I.S.C. MARIA ELENA MORALES BENITEZ </v>
      </c>
      <c r="C36" s="45"/>
      <c r="D36" s="45"/>
      <c r="E36" s="18"/>
      <c r="F36" s="18"/>
      <c r="G36" s="46" t="s">
        <v>37</v>
      </c>
      <c r="H36" s="45"/>
      <c r="I36" s="45"/>
      <c r="J36" s="4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1">
    <mergeCell ref="B36:D36"/>
    <mergeCell ref="G36:J36"/>
    <mergeCell ref="A29:N29"/>
    <mergeCell ref="B32:D32"/>
    <mergeCell ref="G32:J32"/>
    <mergeCell ref="B33:D33"/>
    <mergeCell ref="G33:J33"/>
    <mergeCell ref="A34:B34"/>
    <mergeCell ref="E34:H34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zoomScale="80" zoomScaleNormal="80" workbookViewId="0">
      <selection activeCell="C14" sqref="C14:L17"/>
    </sheetView>
  </sheetViews>
  <sheetFormatPr baseColWidth="10" defaultColWidth="14.42578125" defaultRowHeight="15" customHeight="1" x14ac:dyDescent="0.25"/>
  <cols>
    <col min="1" max="1" width="38.5703125" customWidth="1"/>
    <col min="2" max="2" width="4.570312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6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0" t="s">
        <v>3</v>
      </c>
      <c r="B6" s="29"/>
      <c r="C6" s="29"/>
      <c r="D6" s="29"/>
      <c r="E6" s="33" t="s">
        <v>30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 t="s">
        <v>31</v>
      </c>
      <c r="C8" s="32"/>
      <c r="D8" s="5" t="s">
        <v>6</v>
      </c>
      <c r="E8" s="17">
        <f>'1'!E8</f>
        <v>4</v>
      </c>
      <c r="G8" s="4" t="s">
        <v>7</v>
      </c>
      <c r="H8" s="17">
        <f>'1'!H8</f>
        <v>3</v>
      </c>
      <c r="I8" s="38" t="s">
        <v>8</v>
      </c>
      <c r="J8" s="29"/>
      <c r="K8" s="29"/>
      <c r="L8" s="31" t="str">
        <f>'1'!L8</f>
        <v>FEB  - JUL 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29</v>
      </c>
      <c r="B10" s="31" t="str">
        <f>'1'!B10</f>
        <v xml:space="preserve">I.S.C. MARIA ELENA MORALES BENITEZ 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1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9" t="s">
        <v>14</v>
      </c>
      <c r="G12" s="40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2"/>
      <c r="B13" s="35"/>
      <c r="C13" s="35"/>
      <c r="D13" s="35"/>
      <c r="E13" s="35"/>
      <c r="F13" s="8" t="s">
        <v>22</v>
      </c>
      <c r="G13" s="8" t="s">
        <v>23</v>
      </c>
      <c r="H13" s="35"/>
      <c r="I13" s="35"/>
      <c r="J13" s="35"/>
      <c r="K13" s="35"/>
      <c r="L13" s="35"/>
      <c r="M13" s="35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tr">
        <f>'1'!A14</f>
        <v>ADMINISTRACION DE BASE DE DATOS</v>
      </c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 x14ac:dyDescent="0.25">
      <c r="A15" s="9" t="str">
        <f>'1'!A15</f>
        <v xml:space="preserve">PRINCIPIOS ELECTRICOS Y APLICACIONES DIGITALES </v>
      </c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 x14ac:dyDescent="0.25">
      <c r="A16" s="9" t="str">
        <f>'1'!A16</f>
        <v xml:space="preserve">PRINCIPIOS ELECTRICOS Y APLICACIONES DIGITALES </v>
      </c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 x14ac:dyDescent="0.25">
      <c r="A17" s="9" t="str">
        <f>'1'!A17</f>
        <v xml:space="preserve">MATEMATICAS DISCRETAS </v>
      </c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5">
      <c r="A27" s="14" t="s">
        <v>24</v>
      </c>
      <c r="B27" s="15" t="s">
        <v>32</v>
      </c>
      <c r="C27" s="15" t="s">
        <v>32</v>
      </c>
      <c r="D27" s="15" t="s">
        <v>32</v>
      </c>
      <c r="E27" s="15">
        <f>SUM(E13:E17)</f>
        <v>0</v>
      </c>
      <c r="F27" s="15">
        <f>SUM(F13:F17)</f>
        <v>0</v>
      </c>
      <c r="G27" s="20">
        <f>SUM(G13:G26)</f>
        <v>0</v>
      </c>
      <c r="H27" s="23" t="e">
        <f>SUM(F27:G27)/E27</f>
        <v>#DIV/0!</v>
      </c>
      <c r="I27" s="20">
        <f>(E27-SUM(F27:G27))-K27</f>
        <v>0</v>
      </c>
      <c r="J27" s="23" t="e">
        <f>I27/E27</f>
        <v>#DIV/0!</v>
      </c>
      <c r="K27" s="20">
        <f>SUM(K13:K26)</f>
        <v>0</v>
      </c>
      <c r="L27" s="23" t="e">
        <f>K27/E27</f>
        <v>#DIV/0!</v>
      </c>
      <c r="M27" s="20" t="e">
        <f>AVERAGE(M13:M26)</f>
        <v>#DIV/0!</v>
      </c>
      <c r="N27" s="24" t="e">
        <f>AVERAGE(N13:N26)</f>
        <v>#DIV/0!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0" customHeight="1" x14ac:dyDescent="0.25">
      <c r="A29" s="47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48" t="s">
        <v>26</v>
      </c>
      <c r="C32" s="29"/>
      <c r="D32" s="29"/>
      <c r="E32" s="1"/>
      <c r="F32" s="1"/>
      <c r="G32" s="28" t="s">
        <v>27</v>
      </c>
      <c r="H32" s="29"/>
      <c r="I32" s="29"/>
      <c r="J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 x14ac:dyDescent="0.25">
      <c r="A33" s="1"/>
      <c r="B33" s="49"/>
      <c r="C33" s="32"/>
      <c r="D33" s="32"/>
      <c r="E33" s="1"/>
      <c r="F33" s="1"/>
      <c r="G33" s="31"/>
      <c r="H33" s="32"/>
      <c r="I33" s="32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50" t="s">
        <v>28</v>
      </c>
      <c r="B34" s="29"/>
      <c r="C34" s="7"/>
      <c r="D34" s="1"/>
      <c r="E34" s="50"/>
      <c r="F34" s="29"/>
      <c r="G34" s="29"/>
      <c r="H34" s="2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1"/>
      <c r="B36" s="44" t="str">
        <f>B10</f>
        <v xml:space="preserve">I.S.C. MARIA ELENA MORALES BENITEZ </v>
      </c>
      <c r="C36" s="45"/>
      <c r="D36" s="45"/>
      <c r="E36" s="18"/>
      <c r="F36" s="18"/>
      <c r="G36" s="46" t="s">
        <v>37</v>
      </c>
      <c r="H36" s="45"/>
      <c r="I36" s="45"/>
      <c r="J36" s="4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1">
    <mergeCell ref="B36:D36"/>
    <mergeCell ref="G36:J36"/>
    <mergeCell ref="A29:N29"/>
    <mergeCell ref="B32:D32"/>
    <mergeCell ref="G32:J32"/>
    <mergeCell ref="B33:D33"/>
    <mergeCell ref="G33:J33"/>
    <mergeCell ref="A34:B34"/>
    <mergeCell ref="E34:H34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2023-03-23T01:51:29Z</cp:lastPrinted>
  <dcterms:created xsi:type="dcterms:W3CDTF">2021-11-22T14:45:25Z</dcterms:created>
  <dcterms:modified xsi:type="dcterms:W3CDTF">2023-05-31T19:36:55Z</dcterms:modified>
  <cp:contentStatus/>
</cp:coreProperties>
</file>