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FEBRERO-JULIO 2023\HORARIO MEMB FEB-JUL 2023\LISTA DE CALIFICACIONES\"/>
    </mc:Choice>
  </mc:AlternateContent>
  <xr:revisionPtr revIDLastSave="0" documentId="8_{16AA0CBE-D276-4F7C-8DDC-6BE94DF86EB1}" xr6:coauthVersionLast="47" xr6:coauthVersionMax="47" xr10:uidLastSave="{00000000-0000-0000-0000-000000000000}"/>
  <bookViews>
    <workbookView xWindow="-120" yWindow="-120" windowWidth="20730" windowHeight="11040" firstSheet="2" activeTab="3" xr2:uid="{00000000-000D-0000-FFFF-FFFF00000000}"/>
  </bookViews>
  <sheets>
    <sheet name="MATEMATICAS DISCRETAS" sheetId="1" r:id="rId1"/>
    <sheet name="PRINC. ELEC. Y APLIC. D.404B" sheetId="7" r:id="rId2"/>
    <sheet name="PRINC. ELEC. Y APLIC. D. 404A" sheetId="8" r:id="rId3"/>
    <sheet name="ADMINISTRACIÓN DE BASE DE DATOS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" i="9" l="1"/>
  <c r="O52" i="9"/>
  <c r="N52" i="9"/>
  <c r="M52" i="9"/>
  <c r="L52" i="9"/>
  <c r="K52" i="9"/>
  <c r="J52" i="9"/>
  <c r="P51" i="9"/>
  <c r="P54" i="9" s="1"/>
  <c r="O51" i="9"/>
  <c r="N51" i="9"/>
  <c r="M51" i="9"/>
  <c r="L51" i="9"/>
  <c r="K51" i="9"/>
  <c r="J51" i="9"/>
  <c r="P50" i="9"/>
  <c r="P53" i="9" s="1"/>
  <c r="O50" i="9"/>
  <c r="O53" i="9" s="1"/>
  <c r="N50" i="9"/>
  <c r="M50" i="9"/>
  <c r="L50" i="9"/>
  <c r="K50" i="9"/>
  <c r="J50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Q9" i="9"/>
  <c r="K54" i="9" l="1"/>
  <c r="K53" i="9"/>
  <c r="L54" i="9"/>
  <c r="L53" i="9"/>
  <c r="M54" i="9"/>
  <c r="M53" i="9"/>
  <c r="N54" i="9"/>
  <c r="N53" i="9"/>
  <c r="O54" i="9"/>
  <c r="Q52" i="9"/>
  <c r="J53" i="9"/>
  <c r="J54" i="9"/>
  <c r="Q50" i="9"/>
  <c r="Q51" i="9"/>
  <c r="Q54" i="9" l="1"/>
  <c r="Q53" i="9"/>
  <c r="P52" i="8"/>
  <c r="O52" i="8"/>
  <c r="N52" i="8"/>
  <c r="M52" i="8"/>
  <c r="L52" i="8"/>
  <c r="K52" i="8"/>
  <c r="J52" i="8"/>
  <c r="P51" i="8"/>
  <c r="P54" i="8" s="1"/>
  <c r="O51" i="8"/>
  <c r="O54" i="8" s="1"/>
  <c r="N51" i="8"/>
  <c r="N54" i="8" s="1"/>
  <c r="M51" i="8"/>
  <c r="M54" i="8" s="1"/>
  <c r="L51" i="8"/>
  <c r="K51" i="8"/>
  <c r="J51" i="8"/>
  <c r="J54" i="8" s="1"/>
  <c r="P50" i="8"/>
  <c r="P53" i="8" s="1"/>
  <c r="O50" i="8"/>
  <c r="O53" i="8" s="1"/>
  <c r="N50" i="8"/>
  <c r="N53" i="8" s="1"/>
  <c r="M50" i="8"/>
  <c r="M53" i="8" s="1"/>
  <c r="L50" i="8"/>
  <c r="K50" i="8"/>
  <c r="J50" i="8"/>
  <c r="J53" i="8" s="1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Q9" i="8"/>
  <c r="P52" i="7"/>
  <c r="O52" i="7"/>
  <c r="N52" i="7"/>
  <c r="M52" i="7"/>
  <c r="L52" i="7"/>
  <c r="K52" i="7"/>
  <c r="J52" i="7"/>
  <c r="P51" i="7"/>
  <c r="P54" i="7" s="1"/>
  <c r="O51" i="7"/>
  <c r="O54" i="7" s="1"/>
  <c r="N51" i="7"/>
  <c r="N54" i="7" s="1"/>
  <c r="M51" i="7"/>
  <c r="M54" i="7" s="1"/>
  <c r="L51" i="7"/>
  <c r="K51" i="7"/>
  <c r="J51" i="7"/>
  <c r="J54" i="7" s="1"/>
  <c r="P50" i="7"/>
  <c r="P53" i="7" s="1"/>
  <c r="O50" i="7"/>
  <c r="O53" i="7" s="1"/>
  <c r="N50" i="7"/>
  <c r="N53" i="7" s="1"/>
  <c r="M50" i="7"/>
  <c r="M53" i="7" s="1"/>
  <c r="L50" i="7"/>
  <c r="K50" i="7"/>
  <c r="J50" i="7"/>
  <c r="J53" i="7" s="1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Q9" i="7"/>
  <c r="K53" i="8" l="1"/>
  <c r="K54" i="8"/>
  <c r="L54" i="8"/>
  <c r="L53" i="8"/>
  <c r="Q52" i="8"/>
  <c r="L54" i="7"/>
  <c r="L53" i="7"/>
  <c r="K54" i="7"/>
  <c r="Q52" i="7"/>
  <c r="K53" i="7"/>
  <c r="Q50" i="8"/>
  <c r="Q51" i="8"/>
  <c r="Q50" i="7"/>
  <c r="Q51" i="7"/>
  <c r="Q54" i="8" l="1"/>
  <c r="Q53" i="8"/>
  <c r="Q54" i="7"/>
  <c r="Q53" i="7"/>
  <c r="Q10" i="1"/>
  <c r="Q11" i="1"/>
  <c r="Q12" i="1"/>
  <c r="Q13" i="1"/>
  <c r="Q14" i="1"/>
  <c r="Q15" i="1"/>
  <c r="Q16" i="1"/>
  <c r="Q17" i="1"/>
  <c r="Q18" i="1"/>
  <c r="Q9" i="1"/>
  <c r="K52" i="1"/>
  <c r="L52" i="1"/>
  <c r="M52" i="1"/>
  <c r="N52" i="1"/>
  <c r="O52" i="1"/>
  <c r="P52" i="1"/>
  <c r="K51" i="1"/>
  <c r="L51" i="1"/>
  <c r="M51" i="1"/>
  <c r="N51" i="1"/>
  <c r="O51" i="1"/>
  <c r="P51" i="1"/>
  <c r="K50" i="1"/>
  <c r="L50" i="1"/>
  <c r="M50" i="1"/>
  <c r="M53" i="1" s="1"/>
  <c r="N50" i="1"/>
  <c r="O50" i="1"/>
  <c r="P50" i="1"/>
  <c r="J52" i="1"/>
  <c r="J51" i="1"/>
  <c r="J54" i="1" s="1"/>
  <c r="J50" i="1"/>
  <c r="J53" i="1" s="1"/>
  <c r="M54" i="1" l="1"/>
  <c r="N53" i="1"/>
  <c r="N54" i="1"/>
  <c r="O54" i="1"/>
  <c r="K54" i="1"/>
  <c r="O53" i="1"/>
  <c r="L54" i="1"/>
  <c r="P54" i="1"/>
  <c r="P53" i="1"/>
  <c r="L53" i="1"/>
  <c r="K53" i="1"/>
  <c r="Q51" i="1"/>
  <c r="Q50" i="1"/>
  <c r="Q52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4" i="1" l="1"/>
  <c r="Q53" i="1"/>
</calcChain>
</file>

<file path=xl/sharedStrings.xml><?xml version="1.0" encoding="utf-8"?>
<sst xmlns="http://schemas.openxmlformats.org/spreadsheetml/2006/main" count="258" uniqueCount="180">
  <si>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</si>
  <si>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</si>
  <si>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</si>
  <si>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</si>
  <si>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</si>
  <si>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</si>
  <si>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</si>
  <si>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</si>
  <si>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</si>
  <si>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</si>
  <si>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</si>
  <si>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</si>
  <si>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</si>
  <si>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</si>
  <si>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</si>
  <si>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</si>
  <si>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</si>
  <si>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</si>
  <si>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</si>
  <si>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</si>
  <si>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</si>
  <si>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</si>
  <si>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</si>
  <si>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</si>
  <si>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febrero - julio 2023</t>
  </si>
  <si>
    <t>ISC. Marìa Elena Morales Benìtez</t>
  </si>
  <si>
    <t>171U0159</t>
  </si>
  <si>
    <t xml:space="preserve">ALVARADO MERLIN INGRIS DE LOS ANGELES </t>
  </si>
  <si>
    <t>171U0160</t>
  </si>
  <si>
    <t>AMBROS GOMEZ VICTOR MANUEL</t>
  </si>
  <si>
    <t>201U0101</t>
  </si>
  <si>
    <t xml:space="preserve">CAMPOS DE DIOS DIEGO EMMANUEL </t>
  </si>
  <si>
    <t>191U0168</t>
  </si>
  <si>
    <t xml:space="preserve">CARMONA COBAXIN ANGEL DE JESUS </t>
  </si>
  <si>
    <t>201U0104</t>
  </si>
  <si>
    <t>CARVAJAL GARCIA JOANNA GUADALUPE</t>
  </si>
  <si>
    <t>181U0711</t>
  </si>
  <si>
    <t>CHIBAMBA MALAGA ALDO JOSUE</t>
  </si>
  <si>
    <t>191U0169</t>
  </si>
  <si>
    <t>CHIPOL FISCAL JUAN CARLOS</t>
  </si>
  <si>
    <t>201U0490</t>
  </si>
  <si>
    <t>COLORIANO VICTORIO ELISA</t>
  </si>
  <si>
    <t>171U0171</t>
  </si>
  <si>
    <t>DOMINGUEZ MONTIEL FERNANDO</t>
  </si>
  <si>
    <t>201U0111</t>
  </si>
  <si>
    <t xml:space="preserve">GARCIA ACOSTA MARIA GUALUPE </t>
  </si>
  <si>
    <t>191U0176</t>
  </si>
  <si>
    <t>GONZALEZ AVELINO SARA STEPHANY</t>
  </si>
  <si>
    <t>201U0031</t>
  </si>
  <si>
    <t>211U0172</t>
  </si>
  <si>
    <t xml:space="preserve">ALVARADO MERLIN CARLOS RAUL </t>
  </si>
  <si>
    <t>211U0173</t>
  </si>
  <si>
    <t xml:space="preserve">ARTIGAS MARTINEZ ALEXIS </t>
  </si>
  <si>
    <t>201U0098</t>
  </si>
  <si>
    <t xml:space="preserve">BERNAL ANDRADE JESUS ALEJANDRO </t>
  </si>
  <si>
    <t>211U0176</t>
  </si>
  <si>
    <t xml:space="preserve">CANELA AMARO VICTOR </t>
  </si>
  <si>
    <t>211U0661</t>
  </si>
  <si>
    <t xml:space="preserve">CINTO GUILLEN GILBERTO </t>
  </si>
  <si>
    <t>211U0178</t>
  </si>
  <si>
    <t>DEL ANGEL BAPO LINDA JHOANA</t>
  </si>
  <si>
    <t>211U0179</t>
  </si>
  <si>
    <t>DIAZ POLITO CARLOS DAVID</t>
  </si>
  <si>
    <t>211U0180</t>
  </si>
  <si>
    <t>FARARONI LOPEZ JULIO CESAR</t>
  </si>
  <si>
    <t>211U0641</t>
  </si>
  <si>
    <t>GUEVARA VELASQUEZ LEONARDO ALEXIZ</t>
  </si>
  <si>
    <t>211U0642</t>
  </si>
  <si>
    <t>211U0189</t>
  </si>
  <si>
    <t>MALAGA MALAGA XOCHITL LITZURY</t>
  </si>
  <si>
    <t>211U0662</t>
  </si>
  <si>
    <t xml:space="preserve">MALAGA MIXTEGA MIGUEL ANGEL </t>
  </si>
  <si>
    <t>211U0190</t>
  </si>
  <si>
    <t>MAULEON FLORES JAZMIN</t>
  </si>
  <si>
    <t>211U0013</t>
  </si>
  <si>
    <t>MELCHI COTA CRUZ AXEL</t>
  </si>
  <si>
    <t>211U0635</t>
  </si>
  <si>
    <t xml:space="preserve">MIL ORTIZ EMMANUEL ALEJANDRO </t>
  </si>
  <si>
    <t xml:space="preserve">MIXTEGA SOSA JUAN DANIEL </t>
  </si>
  <si>
    <t>211U0547</t>
  </si>
  <si>
    <t>211U0193</t>
  </si>
  <si>
    <t xml:space="preserve">OLIN CAMACHO FLOR DEL CARMEN </t>
  </si>
  <si>
    <t>211U0206</t>
  </si>
  <si>
    <t xml:space="preserve">VENAVIDES RODRIGUEZ ROGELIO DE JESUS </t>
  </si>
  <si>
    <t>HERNANDEZ SALAZAR GUSTAVO ANGEL</t>
  </si>
  <si>
    <t>211U0486</t>
  </si>
  <si>
    <t xml:space="preserve">SANTOS HERNANDEZ EDUARDO </t>
  </si>
  <si>
    <t xml:space="preserve">BAXIN MIXTEGA EDUARDO EVAN </t>
  </si>
  <si>
    <t>221U0192</t>
  </si>
  <si>
    <t>221U0194</t>
  </si>
  <si>
    <t>BAXIN TAGAN GAEL ISAI</t>
  </si>
  <si>
    <t>221U0196</t>
  </si>
  <si>
    <t xml:space="preserve">CAMACHO VENTURA ALAN RODRIGO </t>
  </si>
  <si>
    <t>221U0215</t>
  </si>
  <si>
    <t xml:space="preserve">HERNANDEZ TOTO AMALIN ROMINA </t>
  </si>
  <si>
    <t>221U0267</t>
  </si>
  <si>
    <t>221U0244</t>
  </si>
  <si>
    <t>221U0250</t>
  </si>
  <si>
    <t xml:space="preserve">TOTO RAMOS ALEXIS DE JESUS </t>
  </si>
  <si>
    <t>221U0266</t>
  </si>
  <si>
    <t xml:space="preserve">VALLE MARTINEZ KEVIN EDUARDO </t>
  </si>
  <si>
    <t>221U0829</t>
  </si>
  <si>
    <t>221U0204</t>
  </si>
  <si>
    <t>DOMINGUEZ PROMOTOR ALAN MANUEL</t>
  </si>
  <si>
    <t xml:space="preserve">MACHUCHO MIL LUIS DAVID </t>
  </si>
  <si>
    <t xml:space="preserve">RAMON XOLO CARLA KARINA </t>
  </si>
  <si>
    <t xml:space="preserve">VERA BAXIN CARLOS EDUARDO </t>
  </si>
  <si>
    <t xml:space="preserve">MATEMATICAS DISCRETAS </t>
  </si>
  <si>
    <t>MD-AR</t>
  </si>
  <si>
    <t>211U0174</t>
  </si>
  <si>
    <t xml:space="preserve">BELTRAN HERNANDEZ JUAN CARLOS </t>
  </si>
  <si>
    <t>211U0011</t>
  </si>
  <si>
    <t>CHAGA CHAGALA ISAAC</t>
  </si>
  <si>
    <t>211U0177</t>
  </si>
  <si>
    <t>CHI MARCIAL FERNANDO YAHIR</t>
  </si>
  <si>
    <t>211U0473</t>
  </si>
  <si>
    <t xml:space="preserve">CRUZ XALA VICTOR JOSE </t>
  </si>
  <si>
    <t>211U0181</t>
  </si>
  <si>
    <t xml:space="preserve">FLORES OLIVEROS FRANCISCO JESUS </t>
  </si>
  <si>
    <t>201U0563</t>
  </si>
  <si>
    <t xml:space="preserve">HERNANDEZ AZAMAR LEONARDO </t>
  </si>
  <si>
    <t>211U0186</t>
  </si>
  <si>
    <t xml:space="preserve">HERNANDEZ SANTOS JONATHAN SALVADOR </t>
  </si>
  <si>
    <t>211U0187</t>
  </si>
  <si>
    <t xml:space="preserve">HERRERA MIXTEGA LAURA </t>
  </si>
  <si>
    <t>211U0191</t>
  </si>
  <si>
    <t xml:space="preserve">MINQUIS MELCHI ORLANDO </t>
  </si>
  <si>
    <t>211U0192</t>
  </si>
  <si>
    <t xml:space="preserve">OLIN ALONSO CARLOS DANIEL </t>
  </si>
  <si>
    <t>211U0194</t>
  </si>
  <si>
    <t>ORTIZ DOMINGUEZ KEISSLY</t>
  </si>
  <si>
    <t>211U0195</t>
  </si>
  <si>
    <t xml:space="preserve">ORTIZ VERGARA DIEGO DE JESUS </t>
  </si>
  <si>
    <t>211U0197</t>
  </si>
  <si>
    <t xml:space="preserve">PICHAL VALDEZ GERMAIN </t>
  </si>
  <si>
    <t>211U0198</t>
  </si>
  <si>
    <t xml:space="preserve">POLITO IXTEPAN LESLYE ALEJANDRA </t>
  </si>
  <si>
    <t>211U0199</t>
  </si>
  <si>
    <t xml:space="preserve">RAMIREZ MUÑOZ TERESA </t>
  </si>
  <si>
    <t>211U0200</t>
  </si>
  <si>
    <t xml:space="preserve">ROVIRA MACARIO LUIS AXEL </t>
  </si>
  <si>
    <t>211U0202</t>
  </si>
  <si>
    <t xml:space="preserve">TERRAZAS GUERRERO ROBERTO CARLOS </t>
  </si>
  <si>
    <t>211U0203</t>
  </si>
  <si>
    <t>TOTO BAUTISTA EDUARDO ABISAI</t>
  </si>
  <si>
    <t>604-A</t>
  </si>
  <si>
    <t xml:space="preserve">Principios Electricos y Aplicaciones Digitales </t>
  </si>
  <si>
    <t>404-B</t>
  </si>
  <si>
    <t>Principios Electricos y Aplicaciones Digitales</t>
  </si>
  <si>
    <t>404-A</t>
  </si>
  <si>
    <t xml:space="preserve">Administraciòn de Base de Datos   </t>
  </si>
  <si>
    <t>LERDO FISCAL PAOLA</t>
  </si>
  <si>
    <t>221U0814</t>
  </si>
  <si>
    <t xml:space="preserve">LOYO OLAM LUIS LEONARDO </t>
  </si>
  <si>
    <t>181U0199</t>
  </si>
  <si>
    <t xml:space="preserve">MALAGA FISCAL GEOVANNI DE JESUS </t>
  </si>
  <si>
    <t>201U0116</t>
  </si>
  <si>
    <t xml:space="preserve">MORALES HERNANDEZ FERNANDO RAYMUNDO </t>
  </si>
  <si>
    <t>191U0184</t>
  </si>
  <si>
    <t xml:space="preserve">OSTO MAZABA JOHANA JACQUELINE </t>
  </si>
  <si>
    <t>201U0117</t>
  </si>
  <si>
    <t xml:space="preserve">PAVON FIGAROLA ELIAS DARIO </t>
  </si>
  <si>
    <t>191U0185</t>
  </si>
  <si>
    <t xml:space="preserve">PEREZ QUINTANA LUIS FERNANDO </t>
  </si>
  <si>
    <t>201U0119</t>
  </si>
  <si>
    <t xml:space="preserve">RASGADO DE LA CRUZ DAVID </t>
  </si>
  <si>
    <t>201U0120</t>
  </si>
  <si>
    <t xml:space="preserve">RIOS VALLE FABIAN ALEXANDER </t>
  </si>
  <si>
    <t>181U0215</t>
  </si>
  <si>
    <t xml:space="preserve">SERRANO BLAS MARIANA </t>
  </si>
  <si>
    <t>201U0125</t>
  </si>
  <si>
    <t>VAZQUEZ DOMINGUEZ LUIS GERARDO</t>
  </si>
  <si>
    <t>191U0194</t>
  </si>
  <si>
    <t xml:space="preserve">VICHI ORTIZ ALEJANDRA DEL CARMEN </t>
  </si>
  <si>
    <t>181U0222</t>
  </si>
  <si>
    <t xml:space="preserve">XICHIL VASCONCELOS ERICK DANIEL </t>
  </si>
  <si>
    <t>201U0127</t>
  </si>
  <si>
    <t xml:space="preserve">XOLO ABSALON SERGIO LUIS </t>
  </si>
  <si>
    <t>201U0128</t>
  </si>
  <si>
    <t xml:space="preserve">XOLO COBAXIN MAURICIO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</si>
</sst>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9"/>
  <sheetViews>
    <sheetView workbookViewId="0">
      <selection activeCell="M22" sqref="M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41" t="s">
        <v>107</v>
      </c>
      <c r="E4" s="41"/>
      <c r="F4" s="41"/>
      <c r="G4" s="41"/>
      <c r="I4" t="s">
        <v>1</v>
      </c>
      <c r="J4" s="25" t="s">
        <v>108</v>
      </c>
      <c r="K4" s="25"/>
      <c r="M4" t="s">
        <v>2</v>
      </c>
      <c r="N4" s="42">
        <v>44990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24</v>
      </c>
      <c r="E6" s="25"/>
      <c r="F6" s="25"/>
      <c r="G6" s="25"/>
      <c r="I6" s="33" t="s">
        <v>22</v>
      </c>
      <c r="J6" s="33"/>
      <c r="K6" s="34" t="s">
        <v>25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3"/>
      <c r="F8" s="23"/>
      <c r="G8" s="23"/>
      <c r="H8" s="23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25">
      <c r="B9" s="6">
        <v>1</v>
      </c>
      <c r="C9" s="6" t="s">
        <v>88</v>
      </c>
      <c r="D9" s="16" t="s">
        <v>87</v>
      </c>
      <c r="E9" s="17"/>
      <c r="F9" s="17"/>
      <c r="G9" s="17"/>
      <c r="H9" s="17"/>
      <c r="I9" s="18"/>
      <c r="J9" s="4">
        <v>75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4">
        <f>SUM(J9:P9)/7</f>
        <v>20.714285714285715</v>
      </c>
    </row>
    <row r="10" spans="2:18" x14ac:dyDescent="0.25">
      <c r="B10" s="6">
        <f>B9+1</f>
        <v>2</v>
      </c>
      <c r="C10" s="6" t="s">
        <v>89</v>
      </c>
      <c r="D10" s="19" t="s">
        <v>90</v>
      </c>
      <c r="E10" s="20"/>
      <c r="F10" s="20"/>
      <c r="G10" s="20"/>
      <c r="H10" s="20"/>
      <c r="I10" s="21"/>
      <c r="J10" s="4">
        <v>80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4">
        <f t="shared" ref="Q10:Q18" si="0">SUM(J10:P10)/7</f>
        <v>22.857142857142858</v>
      </c>
    </row>
    <row r="11" spans="2:18" x14ac:dyDescent="0.25">
      <c r="B11" s="6">
        <f t="shared" ref="B11:B48" si="1">B10+1</f>
        <v>3</v>
      </c>
      <c r="C11" s="6" t="s">
        <v>91</v>
      </c>
      <c r="D11" s="19" t="s">
        <v>92</v>
      </c>
      <c r="E11" s="20"/>
      <c r="F11" s="20"/>
      <c r="G11" s="20"/>
      <c r="H11" s="20"/>
      <c r="I11" s="21"/>
      <c r="J11" s="4">
        <v>80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4">
        <f t="shared" si="0"/>
        <v>21.428571428571427</v>
      </c>
    </row>
    <row r="12" spans="2:18" x14ac:dyDescent="0.25">
      <c r="B12" s="6">
        <f t="shared" si="1"/>
        <v>4</v>
      </c>
      <c r="C12" s="6" t="s">
        <v>102</v>
      </c>
      <c r="D12" s="19" t="s">
        <v>103</v>
      </c>
      <c r="E12" s="20"/>
      <c r="F12" s="20"/>
      <c r="G12" s="20"/>
      <c r="H12" s="20"/>
      <c r="I12" s="21"/>
      <c r="J12" s="4">
        <v>80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4">
        <f t="shared" si="0"/>
        <v>22.857142857142858</v>
      </c>
    </row>
    <row r="13" spans="2:18" x14ac:dyDescent="0.25">
      <c r="B13" s="6">
        <f t="shared" si="1"/>
        <v>5</v>
      </c>
      <c r="C13" s="6" t="s">
        <v>93</v>
      </c>
      <c r="D13" s="19" t="s">
        <v>94</v>
      </c>
      <c r="E13" s="20"/>
      <c r="F13" s="20"/>
      <c r="G13" s="20"/>
      <c r="H13" s="20"/>
      <c r="I13" s="21"/>
      <c r="J13" s="4">
        <v>100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4">
        <f t="shared" si="0"/>
        <v>27.142857142857142</v>
      </c>
    </row>
    <row r="14" spans="2:18" x14ac:dyDescent="0.25">
      <c r="B14" s="6">
        <f t="shared" si="1"/>
        <v>6</v>
      </c>
      <c r="C14" s="6" t="s">
        <v>95</v>
      </c>
      <c r="D14" s="19" t="s">
        <v>104</v>
      </c>
      <c r="E14" s="20"/>
      <c r="F14" s="20"/>
      <c r="G14" s="20"/>
      <c r="H14" s="20"/>
      <c r="I14" s="21"/>
      <c r="J14" s="4">
        <v>80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4">
        <f t="shared" si="0"/>
        <v>22.857142857142858</v>
      </c>
    </row>
    <row r="15" spans="2:18" x14ac:dyDescent="0.25">
      <c r="B15" s="6">
        <f t="shared" si="1"/>
        <v>7</v>
      </c>
      <c r="C15" s="6" t="s">
        <v>96</v>
      </c>
      <c r="D15" s="19" t="s">
        <v>105</v>
      </c>
      <c r="E15" s="20"/>
      <c r="F15" s="20"/>
      <c r="G15" s="20"/>
      <c r="H15" s="20"/>
      <c r="I15" s="21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4">
        <f t="shared" si="0"/>
        <v>28.571428571428573</v>
      </c>
    </row>
    <row r="16" spans="2:18" x14ac:dyDescent="0.25">
      <c r="B16" s="6">
        <f t="shared" si="1"/>
        <v>8</v>
      </c>
      <c r="C16" s="6" t="s">
        <v>97</v>
      </c>
      <c r="D16" s="19" t="s">
        <v>98</v>
      </c>
      <c r="E16" s="20"/>
      <c r="F16" s="20"/>
      <c r="G16" s="20"/>
      <c r="H16" s="20"/>
      <c r="I16" s="21"/>
      <c r="J16" s="4">
        <v>80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4">
        <f t="shared" si="0"/>
        <v>22.857142857142858</v>
      </c>
    </row>
    <row r="17" spans="2:17" x14ac:dyDescent="0.25">
      <c r="B17" s="6">
        <f t="shared" si="1"/>
        <v>9</v>
      </c>
      <c r="C17" s="6" t="s">
        <v>99</v>
      </c>
      <c r="D17" s="19" t="s">
        <v>100</v>
      </c>
      <c r="E17" s="20"/>
      <c r="F17" s="20"/>
      <c r="G17" s="20"/>
      <c r="H17" s="20"/>
      <c r="I17" s="21"/>
      <c r="J17" s="4">
        <v>80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4">
        <f t="shared" si="0"/>
        <v>21.428571428571427</v>
      </c>
    </row>
    <row r="18" spans="2:17" x14ac:dyDescent="0.25">
      <c r="B18" s="6">
        <f t="shared" si="1"/>
        <v>10</v>
      </c>
      <c r="C18" s="6" t="s">
        <v>101</v>
      </c>
      <c r="D18" s="19" t="s">
        <v>106</v>
      </c>
      <c r="E18" s="20"/>
      <c r="F18" s="20"/>
      <c r="G18" s="20"/>
      <c r="H18" s="20"/>
      <c r="I18" s="21"/>
      <c r="J18" s="4">
        <v>80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4">
        <f t="shared" si="0"/>
        <v>21.428571428571427</v>
      </c>
    </row>
    <row r="19" spans="2:17" x14ac:dyDescent="0.25">
      <c r="B19" s="6">
        <f t="shared" si="1"/>
        <v>11</v>
      </c>
      <c r="C19" s="6"/>
      <c r="D19" s="19"/>
      <c r="E19" s="20"/>
      <c r="F19" s="20"/>
      <c r="G19" s="20"/>
      <c r="H19" s="20"/>
      <c r="I19" s="21"/>
      <c r="J19" s="4"/>
      <c r="K19" s="4"/>
      <c r="L19" s="4"/>
      <c r="M19" s="4"/>
      <c r="N19" s="4"/>
      <c r="O19" s="4"/>
      <c r="P19" s="4"/>
      <c r="Q19" s="14"/>
    </row>
    <row r="20" spans="2:17" x14ac:dyDescent="0.25">
      <c r="B20" s="6">
        <f t="shared" si="1"/>
        <v>12</v>
      </c>
      <c r="C20" s="6"/>
      <c r="D20" s="19"/>
      <c r="E20" s="20"/>
      <c r="F20" s="20"/>
      <c r="G20" s="20"/>
      <c r="H20" s="20"/>
      <c r="I20" s="21"/>
      <c r="J20" s="4"/>
      <c r="K20" s="4"/>
      <c r="L20" s="4"/>
      <c r="M20" s="4"/>
      <c r="N20" s="4"/>
      <c r="O20" s="4"/>
      <c r="P20" s="4"/>
      <c r="Q20" s="14"/>
    </row>
    <row r="21" spans="2:17" x14ac:dyDescent="0.25">
      <c r="B21" s="6">
        <f t="shared" si="1"/>
        <v>13</v>
      </c>
      <c r="C21" s="6"/>
      <c r="D21" s="19"/>
      <c r="E21" s="20"/>
      <c r="F21" s="20"/>
      <c r="G21" s="20"/>
      <c r="H21" s="20"/>
      <c r="I21" s="21"/>
      <c r="J21" s="4"/>
      <c r="K21" s="4"/>
      <c r="L21" s="4"/>
      <c r="M21" s="4"/>
      <c r="N21" s="4"/>
      <c r="O21" s="4"/>
      <c r="P21" s="4"/>
      <c r="Q21" s="14"/>
    </row>
    <row r="22" spans="2:17" x14ac:dyDescent="0.25">
      <c r="B22" s="6">
        <f t="shared" si="1"/>
        <v>14</v>
      </c>
      <c r="C22" s="6"/>
      <c r="D22" s="19"/>
      <c r="E22" s="20"/>
      <c r="F22" s="20"/>
      <c r="G22" s="20"/>
      <c r="H22" s="20"/>
      <c r="I22" s="21"/>
      <c r="J22" s="4"/>
      <c r="K22" s="4"/>
      <c r="L22" s="4"/>
      <c r="M22" s="4"/>
      <c r="N22" s="4"/>
      <c r="O22" s="4"/>
      <c r="P22" s="4"/>
      <c r="Q22" s="14"/>
    </row>
    <row r="23" spans="2:17" x14ac:dyDescent="0.25">
      <c r="B23" s="6">
        <f t="shared" si="1"/>
        <v>15</v>
      </c>
      <c r="C23" s="6"/>
      <c r="D23" s="19"/>
      <c r="E23" s="20"/>
      <c r="F23" s="20"/>
      <c r="G23" s="20"/>
      <c r="H23" s="20"/>
      <c r="I23" s="21"/>
      <c r="J23" s="4"/>
      <c r="K23" s="4"/>
      <c r="L23" s="4"/>
      <c r="M23" s="4"/>
      <c r="N23" s="4"/>
      <c r="O23" s="4"/>
      <c r="P23" s="4"/>
      <c r="Q23" s="14"/>
    </row>
    <row r="24" spans="2:17" x14ac:dyDescent="0.25">
      <c r="B24" s="6">
        <f t="shared" si="1"/>
        <v>16</v>
      </c>
      <c r="C24" s="6"/>
      <c r="D24" s="19"/>
      <c r="E24" s="20"/>
      <c r="F24" s="20"/>
      <c r="G24" s="20"/>
      <c r="H24" s="20"/>
      <c r="I24" s="21"/>
      <c r="J24" s="4"/>
      <c r="K24" s="4"/>
      <c r="L24" s="4"/>
      <c r="M24" s="4"/>
      <c r="N24" s="4"/>
      <c r="O24" s="4"/>
      <c r="P24" s="4"/>
      <c r="Q24" s="14"/>
    </row>
    <row r="25" spans="2:17" x14ac:dyDescent="0.25">
      <c r="B25" s="6">
        <f t="shared" si="1"/>
        <v>17</v>
      </c>
      <c r="C25" s="6"/>
      <c r="D25" s="19"/>
      <c r="E25" s="20"/>
      <c r="F25" s="20"/>
      <c r="G25" s="20"/>
      <c r="H25" s="20"/>
      <c r="I25" s="21"/>
      <c r="J25" s="4"/>
      <c r="K25" s="4"/>
      <c r="L25" s="4"/>
      <c r="M25" s="4"/>
      <c r="N25" s="4"/>
      <c r="O25" s="4"/>
      <c r="P25" s="4"/>
      <c r="Q25" s="14"/>
    </row>
    <row r="26" spans="2:17" x14ac:dyDescent="0.25">
      <c r="B26" s="6">
        <f t="shared" si="1"/>
        <v>18</v>
      </c>
      <c r="C26" s="6"/>
      <c r="D26" s="19"/>
      <c r="E26" s="20"/>
      <c r="F26" s="20"/>
      <c r="G26" s="20"/>
      <c r="H26" s="20"/>
      <c r="I26" s="21"/>
      <c r="J26" s="4"/>
      <c r="K26" s="4"/>
      <c r="L26" s="4"/>
      <c r="M26" s="4"/>
      <c r="N26" s="4"/>
      <c r="O26" s="4"/>
      <c r="P26" s="4"/>
      <c r="Q26" s="14"/>
    </row>
    <row r="27" spans="2:17" x14ac:dyDescent="0.25">
      <c r="B27" s="6">
        <f t="shared" si="1"/>
        <v>19</v>
      </c>
      <c r="C27" s="6"/>
      <c r="D27" s="19"/>
      <c r="E27" s="20"/>
      <c r="F27" s="20"/>
      <c r="G27" s="20"/>
      <c r="H27" s="20"/>
      <c r="I27" s="21"/>
      <c r="J27" s="4"/>
      <c r="K27" s="4"/>
      <c r="L27" s="4"/>
      <c r="M27" s="4"/>
      <c r="N27" s="4"/>
      <c r="O27" s="4"/>
      <c r="P27" s="4"/>
      <c r="Q27" s="14"/>
    </row>
    <row r="28" spans="2:17" x14ac:dyDescent="0.25">
      <c r="B28" s="6">
        <f t="shared" si="1"/>
        <v>20</v>
      </c>
      <c r="C28" s="6"/>
      <c r="D28" s="19"/>
      <c r="E28" s="20"/>
      <c r="F28" s="20"/>
      <c r="G28" s="20"/>
      <c r="H28" s="20"/>
      <c r="I28" s="21"/>
      <c r="J28" s="4"/>
      <c r="K28" s="4"/>
      <c r="L28" s="4"/>
      <c r="M28" s="4"/>
      <c r="N28" s="4"/>
      <c r="O28" s="4"/>
      <c r="P28" s="4"/>
      <c r="Q28" s="14"/>
    </row>
    <row r="29" spans="2:17" x14ac:dyDescent="0.25">
      <c r="B29" s="6">
        <f t="shared" si="1"/>
        <v>21</v>
      </c>
      <c r="C29" s="6"/>
      <c r="D29" s="19"/>
      <c r="E29" s="20"/>
      <c r="F29" s="20"/>
      <c r="G29" s="20"/>
      <c r="H29" s="20"/>
      <c r="I29" s="21"/>
      <c r="J29" s="4"/>
      <c r="K29" s="4"/>
      <c r="L29" s="4"/>
      <c r="M29" s="4"/>
      <c r="N29" s="4"/>
      <c r="O29" s="4"/>
      <c r="P29" s="4"/>
      <c r="Q29" s="14"/>
    </row>
    <row r="30" spans="2:17" x14ac:dyDescent="0.25">
      <c r="B30" s="6">
        <f t="shared" si="1"/>
        <v>22</v>
      </c>
      <c r="C30" s="6"/>
      <c r="D30" s="19"/>
      <c r="E30" s="20"/>
      <c r="F30" s="20"/>
      <c r="G30" s="20"/>
      <c r="H30" s="20"/>
      <c r="I30" s="21"/>
      <c r="J30" s="4"/>
      <c r="K30" s="4"/>
      <c r="L30" s="4"/>
      <c r="M30" s="4"/>
      <c r="N30" s="4"/>
      <c r="O30" s="4"/>
      <c r="P30" s="4"/>
      <c r="Q30" s="14"/>
    </row>
    <row r="31" spans="2:17" x14ac:dyDescent="0.25">
      <c r="B31" s="6">
        <f t="shared" si="1"/>
        <v>23</v>
      </c>
      <c r="C31" s="6"/>
      <c r="D31" s="19"/>
      <c r="E31" s="20"/>
      <c r="F31" s="20"/>
      <c r="G31" s="20"/>
      <c r="H31" s="20"/>
      <c r="I31" s="21"/>
      <c r="J31" s="4"/>
      <c r="K31" s="4"/>
      <c r="L31" s="4"/>
      <c r="M31" s="4"/>
      <c r="N31" s="4"/>
      <c r="O31" s="4"/>
      <c r="P31" s="4"/>
      <c r="Q31" s="14"/>
    </row>
    <row r="32" spans="2:17" x14ac:dyDescent="0.25">
      <c r="B32" s="6">
        <f t="shared" si="1"/>
        <v>24</v>
      </c>
      <c r="C32" s="6"/>
      <c r="D32" s="19"/>
      <c r="E32" s="20"/>
      <c r="F32" s="20"/>
      <c r="G32" s="20"/>
      <c r="H32" s="20"/>
      <c r="I32" s="21"/>
      <c r="J32" s="4"/>
      <c r="K32" s="4"/>
      <c r="L32" s="4"/>
      <c r="M32" s="4"/>
      <c r="N32" s="4"/>
      <c r="O32" s="4"/>
      <c r="P32" s="4"/>
      <c r="Q32" s="14"/>
    </row>
    <row r="33" spans="2:17" x14ac:dyDescent="0.25">
      <c r="B33" s="6">
        <f t="shared" si="1"/>
        <v>25</v>
      </c>
      <c r="C33" s="6"/>
      <c r="D33" s="19"/>
      <c r="E33" s="20"/>
      <c r="F33" s="20"/>
      <c r="G33" s="20"/>
      <c r="H33" s="20"/>
      <c r="I33" s="21"/>
      <c r="J33" s="4"/>
      <c r="K33" s="4"/>
      <c r="L33" s="4"/>
      <c r="M33" s="4"/>
      <c r="N33" s="4"/>
      <c r="O33" s="4"/>
      <c r="P33" s="4"/>
      <c r="Q33" s="14"/>
    </row>
    <row r="34" spans="2:17" x14ac:dyDescent="0.25">
      <c r="B34" s="6">
        <f t="shared" si="1"/>
        <v>26</v>
      </c>
      <c r="C34" s="6"/>
      <c r="D34" s="26"/>
      <c r="E34" s="27"/>
      <c r="F34" s="27"/>
      <c r="G34" s="27"/>
      <c r="H34" s="27"/>
      <c r="I34" s="28"/>
      <c r="J34" s="4"/>
      <c r="K34" s="4"/>
      <c r="L34" s="4"/>
      <c r="M34" s="4"/>
      <c r="N34" s="4"/>
      <c r="O34" s="4"/>
      <c r="P34" s="4"/>
      <c r="Q34" s="14"/>
    </row>
    <row r="35" spans="2:17" x14ac:dyDescent="0.25">
      <c r="B35" s="6">
        <f t="shared" si="1"/>
        <v>27</v>
      </c>
      <c r="C35" s="6"/>
      <c r="D35" s="16"/>
      <c r="E35" s="17"/>
      <c r="F35" s="17"/>
      <c r="G35" s="17"/>
      <c r="H35" s="17"/>
      <c r="I35" s="18"/>
      <c r="J35" s="4"/>
      <c r="K35" s="4"/>
      <c r="L35" s="4"/>
      <c r="M35" s="4"/>
      <c r="N35" s="4"/>
      <c r="O35" s="4"/>
      <c r="P35" s="4"/>
      <c r="Q35" s="14"/>
    </row>
    <row r="36" spans="2:17" x14ac:dyDescent="0.25">
      <c r="B36" s="6">
        <f t="shared" si="1"/>
        <v>28</v>
      </c>
      <c r="C36" s="6"/>
      <c r="D36" s="19"/>
      <c r="E36" s="20"/>
      <c r="F36" s="20"/>
      <c r="G36" s="20"/>
      <c r="H36" s="20"/>
      <c r="I36" s="21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6">
        <f t="shared" si="1"/>
        <v>29</v>
      </c>
      <c r="C37" s="6"/>
      <c r="D37" s="19"/>
      <c r="E37" s="20"/>
      <c r="F37" s="20"/>
      <c r="G37" s="20"/>
      <c r="H37" s="20"/>
      <c r="I37" s="21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6">
        <f t="shared" si="1"/>
        <v>30</v>
      </c>
      <c r="C38" s="6"/>
      <c r="D38" s="19"/>
      <c r="E38" s="20"/>
      <c r="F38" s="20"/>
      <c r="G38" s="20"/>
      <c r="H38" s="20"/>
      <c r="I38" s="21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6">
        <f t="shared" si="1"/>
        <v>31</v>
      </c>
      <c r="C39" s="6"/>
      <c r="D39" s="29"/>
      <c r="E39" s="30"/>
      <c r="F39" s="30"/>
      <c r="G39" s="30"/>
      <c r="H39" s="30"/>
      <c r="I39" s="31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6">
        <f t="shared" si="1"/>
        <v>32</v>
      </c>
      <c r="C40" s="6"/>
      <c r="D40" s="29"/>
      <c r="E40" s="30"/>
      <c r="F40" s="30"/>
      <c r="G40" s="30"/>
      <c r="H40" s="30"/>
      <c r="I40" s="31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6">
        <f t="shared" si="1"/>
        <v>33</v>
      </c>
      <c r="C41" s="6"/>
      <c r="D41" s="29"/>
      <c r="E41" s="30"/>
      <c r="F41" s="30"/>
      <c r="G41" s="30"/>
      <c r="H41" s="30"/>
      <c r="I41" s="31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6">
        <f t="shared" si="1"/>
        <v>34</v>
      </c>
      <c r="C42" s="6"/>
      <c r="D42" s="29"/>
      <c r="E42" s="30"/>
      <c r="F42" s="30"/>
      <c r="G42" s="30"/>
      <c r="H42" s="30"/>
      <c r="I42" s="31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6">
        <f t="shared" si="1"/>
        <v>35</v>
      </c>
      <c r="C43" s="6"/>
      <c r="D43" s="29"/>
      <c r="E43" s="30"/>
      <c r="F43" s="30"/>
      <c r="G43" s="30"/>
      <c r="H43" s="30"/>
      <c r="I43" s="31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6">
        <f t="shared" si="1"/>
        <v>36</v>
      </c>
      <c r="C44" s="6"/>
      <c r="D44" s="29"/>
      <c r="E44" s="30"/>
      <c r="F44" s="30"/>
      <c r="G44" s="30"/>
      <c r="H44" s="30"/>
      <c r="I44" s="31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6">
        <f t="shared" si="1"/>
        <v>37</v>
      </c>
      <c r="C45" s="7"/>
      <c r="D45" s="29"/>
      <c r="E45" s="30"/>
      <c r="F45" s="30"/>
      <c r="G45" s="30"/>
      <c r="H45" s="30"/>
      <c r="I45" s="31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6">
        <f t="shared" si="1"/>
        <v>38</v>
      </c>
      <c r="C46" s="7"/>
      <c r="D46" s="29"/>
      <c r="E46" s="30"/>
      <c r="F46" s="30"/>
      <c r="G46" s="30"/>
      <c r="H46" s="30"/>
      <c r="I46" s="31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6">
        <f t="shared" si="1"/>
        <v>39</v>
      </c>
      <c r="C47" s="7"/>
      <c r="D47" s="29"/>
      <c r="E47" s="30"/>
      <c r="F47" s="30"/>
      <c r="G47" s="30"/>
      <c r="H47" s="30"/>
      <c r="I47" s="31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6">
        <f t="shared" si="1"/>
        <v>40</v>
      </c>
      <c r="C48" s="7"/>
      <c r="D48" s="29"/>
      <c r="E48" s="30"/>
      <c r="F48" s="30"/>
      <c r="G48" s="30"/>
      <c r="H48" s="30"/>
      <c r="I48" s="31"/>
      <c r="J48" s="4"/>
      <c r="K48" s="4"/>
      <c r="L48" s="4"/>
      <c r="M48" s="4"/>
      <c r="N48" s="4"/>
      <c r="O48" s="4"/>
      <c r="P48" s="4"/>
      <c r="Q48" s="14"/>
    </row>
    <row r="49" spans="3:17" x14ac:dyDescent="0.25">
      <c r="C49" s="33"/>
      <c r="D49" s="33"/>
      <c r="E49" s="1"/>
    </row>
    <row r="50" spans="3:17" x14ac:dyDescent="0.25">
      <c r="C50" s="33"/>
      <c r="D50" s="33"/>
      <c r="E50" s="1"/>
      <c r="H50" s="36" t="s">
        <v>19</v>
      </c>
      <c r="I50" s="37"/>
      <c r="J50" s="4">
        <f>COUNTIF(J9:J48,"&gt;=70")</f>
        <v>10</v>
      </c>
      <c r="K50" s="4">
        <f t="shared" ref="K50:Q50" si="2">COUNTIF(K9:K48,"&gt;=70")</f>
        <v>10</v>
      </c>
      <c r="L50" s="4">
        <f t="shared" si="2"/>
        <v>0</v>
      </c>
      <c r="M50" s="4">
        <f t="shared" si="2"/>
        <v>0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3">
        <f t="shared" si="2"/>
        <v>0</v>
      </c>
    </row>
    <row r="51" spans="3:17" x14ac:dyDescent="0.25">
      <c r="C51" s="33"/>
      <c r="D51" s="33"/>
      <c r="E51" s="8"/>
      <c r="H51" s="36" t="s">
        <v>20</v>
      </c>
      <c r="I51" s="37"/>
      <c r="J51" s="4">
        <f>COUNTIF(J9:J49,"&lt;70")</f>
        <v>0</v>
      </c>
      <c r="K51" s="4">
        <f t="shared" ref="K51:P51" si="3">COUNTIF(K9:K49,"&lt;70")</f>
        <v>0</v>
      </c>
      <c r="L51" s="4">
        <f t="shared" si="3"/>
        <v>10</v>
      </c>
      <c r="M51" s="4">
        <f t="shared" si="3"/>
        <v>10</v>
      </c>
      <c r="N51" s="4">
        <f t="shared" si="3"/>
        <v>10</v>
      </c>
      <c r="O51" s="4">
        <f t="shared" si="3"/>
        <v>10</v>
      </c>
      <c r="P51" s="4">
        <f t="shared" si="3"/>
        <v>10</v>
      </c>
      <c r="Q51" s="13">
        <f t="shared" ref="Q51" si="4">COUNTIF(Q9:Q49,"&lt;70")</f>
        <v>10</v>
      </c>
    </row>
    <row r="52" spans="3:17" x14ac:dyDescent="0.25">
      <c r="C52" s="33"/>
      <c r="D52" s="33"/>
      <c r="E52" s="33"/>
      <c r="H52" s="36" t="s">
        <v>21</v>
      </c>
      <c r="I52" s="37"/>
      <c r="J52" s="4">
        <f>COUNT(J9:J48)</f>
        <v>10</v>
      </c>
      <c r="K52" s="4">
        <f t="shared" ref="K52:P52" si="5">COUNT(K9:K48)</f>
        <v>10</v>
      </c>
      <c r="L52" s="4">
        <f t="shared" si="5"/>
        <v>10</v>
      </c>
      <c r="M52" s="4">
        <f t="shared" si="5"/>
        <v>10</v>
      </c>
      <c r="N52" s="4">
        <f t="shared" si="5"/>
        <v>10</v>
      </c>
      <c r="O52" s="4">
        <f t="shared" si="5"/>
        <v>10</v>
      </c>
      <c r="P52" s="4">
        <f t="shared" si="5"/>
        <v>10</v>
      </c>
      <c r="Q52" s="13">
        <f t="shared" ref="Q52" si="6">COUNT(Q9:Q48)</f>
        <v>10</v>
      </c>
    </row>
    <row r="53" spans="3:17" x14ac:dyDescent="0.25">
      <c r="C53" s="33"/>
      <c r="D53" s="33"/>
      <c r="E53" s="1"/>
      <c r="H53" s="38" t="s">
        <v>16</v>
      </c>
      <c r="I53" s="39"/>
      <c r="J53" s="9">
        <f>J50/J52</f>
        <v>1</v>
      </c>
      <c r="K53" s="11">
        <f t="shared" ref="K53:Q53" si="7">K50/K52</f>
        <v>1</v>
      </c>
      <c r="L53" s="11">
        <f t="shared" si="7"/>
        <v>0</v>
      </c>
      <c r="M53" s="11">
        <f t="shared" si="7"/>
        <v>0</v>
      </c>
      <c r="N53" s="11">
        <f t="shared" si="7"/>
        <v>0</v>
      </c>
      <c r="O53" s="11">
        <f t="shared" si="7"/>
        <v>0</v>
      </c>
      <c r="P53" s="11">
        <f t="shared" si="7"/>
        <v>0</v>
      </c>
      <c r="Q53" s="12">
        <f t="shared" si="7"/>
        <v>0</v>
      </c>
    </row>
    <row r="54" spans="3:17" x14ac:dyDescent="0.25">
      <c r="C54" s="33"/>
      <c r="D54" s="33"/>
      <c r="E54" s="1"/>
      <c r="H54" s="38" t="s">
        <v>17</v>
      </c>
      <c r="I54" s="39"/>
      <c r="J54" s="9">
        <f>J51/J52</f>
        <v>0</v>
      </c>
      <c r="K54" s="9">
        <f t="shared" ref="K54:P54" si="8">K51/K52</f>
        <v>0</v>
      </c>
      <c r="L54" s="11">
        <f t="shared" si="8"/>
        <v>1</v>
      </c>
      <c r="M54" s="11">
        <f t="shared" si="8"/>
        <v>1</v>
      </c>
      <c r="N54" s="11">
        <f t="shared" si="8"/>
        <v>1</v>
      </c>
      <c r="O54" s="11">
        <f t="shared" si="8"/>
        <v>1</v>
      </c>
      <c r="P54" s="11">
        <f t="shared" si="8"/>
        <v>1</v>
      </c>
      <c r="Q54" s="12">
        <f t="shared" ref="Q54" si="9">Q51/Q52</f>
        <v>1</v>
      </c>
    </row>
    <row r="55" spans="3:17" x14ac:dyDescent="0.25">
      <c r="C55" s="33"/>
      <c r="D55" s="33"/>
      <c r="E55" s="8"/>
    </row>
    <row r="56" spans="3:17" x14ac:dyDescent="0.25">
      <c r="C56" s="1"/>
      <c r="D56" s="1"/>
      <c r="E56" s="8"/>
    </row>
    <row r="58" spans="3:17" x14ac:dyDescent="0.25">
      <c r="J58" s="40"/>
      <c r="K58" s="40"/>
      <c r="L58" s="40"/>
      <c r="M58" s="40"/>
      <c r="N58" s="40"/>
      <c r="O58" s="40"/>
      <c r="P58" s="40"/>
    </row>
    <row r="59" spans="3:17" x14ac:dyDescent="0.25">
      <c r="J59" s="32" t="s">
        <v>18</v>
      </c>
      <c r="K59" s="32"/>
      <c r="L59" s="32"/>
      <c r="M59" s="32"/>
      <c r="N59" s="32"/>
      <c r="O59" s="32"/>
      <c r="P59" s="32"/>
    </row>
  </sheetData>
  <dataConsolidate/>
  <mergeCells count="63">
    <mergeCell ref="D25:I25"/>
    <mergeCell ref="D26:I26"/>
    <mergeCell ref="B2:P2"/>
    <mergeCell ref="C49:D49"/>
    <mergeCell ref="C50:D50"/>
    <mergeCell ref="J4:K4"/>
    <mergeCell ref="N4:O4"/>
    <mergeCell ref="D22:I22"/>
    <mergeCell ref="D23:I23"/>
    <mergeCell ref="D24:I24"/>
    <mergeCell ref="J59:P59"/>
    <mergeCell ref="C51:D51"/>
    <mergeCell ref="I6:J6"/>
    <mergeCell ref="K6:P6"/>
    <mergeCell ref="C3:P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P58"/>
    <mergeCell ref="D4:G4"/>
    <mergeCell ref="D38:I38"/>
    <mergeCell ref="D37:I37"/>
    <mergeCell ref="D36:I36"/>
    <mergeCell ref="D35:I35"/>
    <mergeCell ref="D39:I39"/>
    <mergeCell ref="D48:I48"/>
    <mergeCell ref="D43:I43"/>
    <mergeCell ref="D42:I42"/>
    <mergeCell ref="D41:I41"/>
    <mergeCell ref="D40:I40"/>
    <mergeCell ref="D47:I47"/>
    <mergeCell ref="D46:I46"/>
    <mergeCell ref="D45:I45"/>
    <mergeCell ref="D44:I44"/>
    <mergeCell ref="D8:I8"/>
    <mergeCell ref="D6:G6"/>
    <mergeCell ref="D34:I34"/>
    <mergeCell ref="D33:I33"/>
    <mergeCell ref="D21:I21"/>
    <mergeCell ref="D32:I32"/>
    <mergeCell ref="D31:I31"/>
    <mergeCell ref="D30:I30"/>
    <mergeCell ref="D29:I29"/>
    <mergeCell ref="D28:I28"/>
    <mergeCell ref="D27:I27"/>
    <mergeCell ref="D19:I19"/>
    <mergeCell ref="D18:I18"/>
    <mergeCell ref="D17:I17"/>
    <mergeCell ref="D16:I16"/>
    <mergeCell ref="D15:I15"/>
    <mergeCell ref="D9:I9"/>
    <mergeCell ref="D20:I20"/>
    <mergeCell ref="D14:I14"/>
    <mergeCell ref="D13:I13"/>
    <mergeCell ref="D12:I12"/>
    <mergeCell ref="D11:I11"/>
    <mergeCell ref="D10:I10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CCCB-F4C6-4A79-9DC9-975FABF18AFE}">
  <dimension ref="B2:R59"/>
  <sheetViews>
    <sheetView topLeftCell="A3" workbookViewId="0">
      <selection activeCell="V21" sqref="V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15" t="s">
        <v>146</v>
      </c>
      <c r="E4" s="15"/>
      <c r="F4" s="15"/>
      <c r="G4" s="15"/>
      <c r="I4" t="s">
        <v>1</v>
      </c>
      <c r="J4" s="25" t="s">
        <v>147</v>
      </c>
      <c r="K4" s="25"/>
      <c r="M4" t="s">
        <v>2</v>
      </c>
      <c r="N4" s="42">
        <v>44990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24</v>
      </c>
      <c r="E6" s="25"/>
      <c r="F6" s="25"/>
      <c r="G6" s="25"/>
      <c r="I6" s="33" t="s">
        <v>22</v>
      </c>
      <c r="J6" s="33"/>
      <c r="K6" s="34" t="s">
        <v>25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3"/>
      <c r="F8" s="23"/>
      <c r="G8" s="23"/>
      <c r="H8" s="23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25">
      <c r="B9" s="6">
        <v>1</v>
      </c>
      <c r="C9" s="6" t="s">
        <v>49</v>
      </c>
      <c r="D9" s="16" t="s">
        <v>50</v>
      </c>
      <c r="E9" s="17"/>
      <c r="F9" s="17"/>
      <c r="G9" s="17"/>
      <c r="H9" s="17"/>
      <c r="I9" s="18"/>
      <c r="J9" s="4">
        <v>90</v>
      </c>
      <c r="K9" s="4">
        <v>80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4">
        <f>SUM(J9:P9)/7</f>
        <v>35.714285714285715</v>
      </c>
    </row>
    <row r="10" spans="2:18" x14ac:dyDescent="0.25">
      <c r="B10" s="6">
        <f>B9+1</f>
        <v>2</v>
      </c>
      <c r="C10" s="6" t="s">
        <v>51</v>
      </c>
      <c r="D10" s="19" t="s">
        <v>52</v>
      </c>
      <c r="E10" s="20"/>
      <c r="F10" s="20"/>
      <c r="G10" s="20"/>
      <c r="H10" s="20"/>
      <c r="I10" s="21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4">
        <f t="shared" ref="Q10:Q27" si="0">SUM(J10:P10)/7</f>
        <v>42.857142857142854</v>
      </c>
    </row>
    <row r="11" spans="2:18" x14ac:dyDescent="0.25">
      <c r="B11" s="6">
        <f t="shared" ref="B11:B48" si="1">B10+1</f>
        <v>3</v>
      </c>
      <c r="C11" s="6" t="s">
        <v>53</v>
      </c>
      <c r="D11" s="19" t="s">
        <v>54</v>
      </c>
      <c r="E11" s="20"/>
      <c r="F11" s="20"/>
      <c r="G11" s="20"/>
      <c r="H11" s="20"/>
      <c r="I11" s="21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4">
        <f t="shared" si="0"/>
        <v>42.857142857142854</v>
      </c>
    </row>
    <row r="12" spans="2:18" x14ac:dyDescent="0.25">
      <c r="B12" s="6">
        <f t="shared" si="1"/>
        <v>4</v>
      </c>
      <c r="C12" s="6" t="s">
        <v>55</v>
      </c>
      <c r="D12" s="19" t="s">
        <v>56</v>
      </c>
      <c r="E12" s="20"/>
      <c r="F12" s="20"/>
      <c r="G12" s="20"/>
      <c r="H12" s="20"/>
      <c r="I12" s="21"/>
      <c r="J12" s="4">
        <v>100</v>
      </c>
      <c r="K12" s="4">
        <v>80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4">
        <f t="shared" si="0"/>
        <v>37.142857142857146</v>
      </c>
    </row>
    <row r="13" spans="2:18" x14ac:dyDescent="0.25">
      <c r="B13" s="6">
        <f t="shared" si="1"/>
        <v>5</v>
      </c>
      <c r="C13" s="6" t="s">
        <v>57</v>
      </c>
      <c r="D13" s="19" t="s">
        <v>58</v>
      </c>
      <c r="E13" s="20"/>
      <c r="F13" s="20"/>
      <c r="G13" s="20"/>
      <c r="H13" s="20"/>
      <c r="I13" s="21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4">
        <f t="shared" si="0"/>
        <v>42.857142857142854</v>
      </c>
    </row>
    <row r="14" spans="2:18" x14ac:dyDescent="0.25">
      <c r="B14" s="6">
        <f t="shared" si="1"/>
        <v>6</v>
      </c>
      <c r="C14" s="6" t="s">
        <v>59</v>
      </c>
      <c r="D14" s="19" t="s">
        <v>60</v>
      </c>
      <c r="E14" s="20"/>
      <c r="F14" s="20"/>
      <c r="G14" s="20"/>
      <c r="H14" s="20"/>
      <c r="I14" s="21"/>
      <c r="J14" s="4">
        <v>80</v>
      </c>
      <c r="K14" s="4">
        <v>80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4">
        <f t="shared" si="0"/>
        <v>34.285714285714285</v>
      </c>
    </row>
    <row r="15" spans="2:18" x14ac:dyDescent="0.25">
      <c r="B15" s="6">
        <f t="shared" si="1"/>
        <v>7</v>
      </c>
      <c r="C15" s="6" t="s">
        <v>61</v>
      </c>
      <c r="D15" s="19" t="s">
        <v>62</v>
      </c>
      <c r="E15" s="20"/>
      <c r="F15" s="20"/>
      <c r="G15" s="20"/>
      <c r="H15" s="20"/>
      <c r="I15" s="21"/>
      <c r="J15" s="4">
        <v>80</v>
      </c>
      <c r="K15" s="4">
        <v>75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4">
        <f t="shared" si="0"/>
        <v>33.571428571428569</v>
      </c>
    </row>
    <row r="16" spans="2:18" x14ac:dyDescent="0.25">
      <c r="B16" s="6">
        <f t="shared" si="1"/>
        <v>8</v>
      </c>
      <c r="C16" s="6" t="s">
        <v>63</v>
      </c>
      <c r="D16" s="19" t="s">
        <v>64</v>
      </c>
      <c r="E16" s="20"/>
      <c r="F16" s="20"/>
      <c r="G16" s="20"/>
      <c r="H16" s="20"/>
      <c r="I16" s="21"/>
      <c r="J16" s="4">
        <v>80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4">
        <f t="shared" si="0"/>
        <v>40</v>
      </c>
    </row>
    <row r="17" spans="2:17" x14ac:dyDescent="0.25">
      <c r="B17" s="6">
        <f t="shared" si="1"/>
        <v>9</v>
      </c>
      <c r="C17" s="6" t="s">
        <v>65</v>
      </c>
      <c r="D17" s="19" t="s">
        <v>66</v>
      </c>
      <c r="E17" s="20"/>
      <c r="F17" s="20"/>
      <c r="G17" s="20"/>
      <c r="H17" s="20"/>
      <c r="I17" s="21"/>
      <c r="J17" s="4">
        <v>80</v>
      </c>
      <c r="K17" s="4">
        <v>75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4">
        <f t="shared" si="0"/>
        <v>33.571428571428569</v>
      </c>
    </row>
    <row r="18" spans="2:17" x14ac:dyDescent="0.25">
      <c r="B18" s="6">
        <f t="shared" si="1"/>
        <v>10</v>
      </c>
      <c r="C18" s="6" t="s">
        <v>67</v>
      </c>
      <c r="D18" s="19" t="s">
        <v>84</v>
      </c>
      <c r="E18" s="20"/>
      <c r="F18" s="20"/>
      <c r="G18" s="20"/>
      <c r="H18" s="20"/>
      <c r="I18" s="21"/>
      <c r="J18" s="4">
        <v>80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4">
        <f t="shared" si="0"/>
        <v>40</v>
      </c>
    </row>
    <row r="19" spans="2:17" x14ac:dyDescent="0.25">
      <c r="B19" s="6">
        <f t="shared" si="1"/>
        <v>11</v>
      </c>
      <c r="C19" s="6" t="s">
        <v>68</v>
      </c>
      <c r="D19" s="19" t="s">
        <v>69</v>
      </c>
      <c r="E19" s="20"/>
      <c r="F19" s="20"/>
      <c r="G19" s="20"/>
      <c r="H19" s="20"/>
      <c r="I19" s="21"/>
      <c r="J19" s="4">
        <v>80</v>
      </c>
      <c r="K19" s="4">
        <v>80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4">
        <f t="shared" si="0"/>
        <v>34.285714285714285</v>
      </c>
    </row>
    <row r="20" spans="2:17" x14ac:dyDescent="0.25">
      <c r="B20" s="6">
        <f t="shared" si="1"/>
        <v>12</v>
      </c>
      <c r="C20" s="6" t="s">
        <v>70</v>
      </c>
      <c r="D20" s="19" t="s">
        <v>71</v>
      </c>
      <c r="E20" s="20"/>
      <c r="F20" s="20"/>
      <c r="G20" s="20"/>
      <c r="H20" s="20"/>
      <c r="I20" s="21"/>
      <c r="J20" s="4">
        <v>80</v>
      </c>
      <c r="K20" s="4">
        <v>75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4">
        <f t="shared" si="0"/>
        <v>33.571428571428569</v>
      </c>
    </row>
    <row r="21" spans="2:17" x14ac:dyDescent="0.25">
      <c r="B21" s="6">
        <f t="shared" si="1"/>
        <v>13</v>
      </c>
      <c r="C21" s="6" t="s">
        <v>72</v>
      </c>
      <c r="D21" s="19" t="s">
        <v>73</v>
      </c>
      <c r="E21" s="20"/>
      <c r="F21" s="20"/>
      <c r="G21" s="20"/>
      <c r="H21" s="20"/>
      <c r="I21" s="21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4">
        <f t="shared" si="0"/>
        <v>42.857142857142854</v>
      </c>
    </row>
    <row r="22" spans="2:17" x14ac:dyDescent="0.25">
      <c r="B22" s="6">
        <f t="shared" si="1"/>
        <v>14</v>
      </c>
      <c r="C22" s="6" t="s">
        <v>74</v>
      </c>
      <c r="D22" s="19" t="s">
        <v>75</v>
      </c>
      <c r="E22" s="20"/>
      <c r="F22" s="20"/>
      <c r="G22" s="20"/>
      <c r="H22" s="20"/>
      <c r="I22" s="21"/>
      <c r="J22" s="4">
        <v>80</v>
      </c>
      <c r="K22" s="4">
        <v>75</v>
      </c>
      <c r="L22" s="4">
        <v>80</v>
      </c>
      <c r="M22" s="4">
        <v>0</v>
      </c>
      <c r="N22" s="4">
        <v>0</v>
      </c>
      <c r="O22" s="4">
        <v>0</v>
      </c>
      <c r="P22" s="4">
        <v>0</v>
      </c>
      <c r="Q22" s="14">
        <f t="shared" si="0"/>
        <v>33.571428571428569</v>
      </c>
    </row>
    <row r="23" spans="2:17" x14ac:dyDescent="0.25">
      <c r="B23" s="6">
        <f t="shared" si="1"/>
        <v>15</v>
      </c>
      <c r="C23" s="6" t="s">
        <v>76</v>
      </c>
      <c r="D23" s="19" t="s">
        <v>77</v>
      </c>
      <c r="E23" s="20"/>
      <c r="F23" s="20"/>
      <c r="G23" s="20"/>
      <c r="H23" s="20"/>
      <c r="I23" s="21"/>
      <c r="J23" s="4">
        <v>80</v>
      </c>
      <c r="K23" s="4">
        <v>75</v>
      </c>
      <c r="L23" s="4">
        <v>80</v>
      </c>
      <c r="M23" s="4">
        <v>0</v>
      </c>
      <c r="N23" s="4">
        <v>0</v>
      </c>
      <c r="O23" s="4">
        <v>0</v>
      </c>
      <c r="P23" s="4">
        <v>0</v>
      </c>
      <c r="Q23" s="14">
        <f t="shared" si="0"/>
        <v>33.571428571428569</v>
      </c>
    </row>
    <row r="24" spans="2:17" x14ac:dyDescent="0.25">
      <c r="B24" s="6">
        <f t="shared" si="1"/>
        <v>16</v>
      </c>
      <c r="C24" s="6" t="s">
        <v>79</v>
      </c>
      <c r="D24" s="19" t="s">
        <v>78</v>
      </c>
      <c r="E24" s="20"/>
      <c r="F24" s="20"/>
      <c r="G24" s="20"/>
      <c r="H24" s="20"/>
      <c r="I24" s="21"/>
      <c r="J24" s="4">
        <v>80</v>
      </c>
      <c r="K24" s="4">
        <v>75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14">
        <f t="shared" si="0"/>
        <v>33.571428571428569</v>
      </c>
    </row>
    <row r="25" spans="2:17" x14ac:dyDescent="0.25">
      <c r="B25" s="6">
        <f t="shared" si="1"/>
        <v>17</v>
      </c>
      <c r="C25" s="6" t="s">
        <v>80</v>
      </c>
      <c r="D25" s="19" t="s">
        <v>81</v>
      </c>
      <c r="E25" s="20"/>
      <c r="F25" s="20"/>
      <c r="G25" s="20"/>
      <c r="H25" s="20"/>
      <c r="I25" s="21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4">
        <f t="shared" si="0"/>
        <v>42.857142857142854</v>
      </c>
    </row>
    <row r="26" spans="2:17" x14ac:dyDescent="0.25">
      <c r="B26" s="6">
        <f t="shared" si="1"/>
        <v>18</v>
      </c>
      <c r="C26" s="6" t="s">
        <v>85</v>
      </c>
      <c r="D26" s="19" t="s">
        <v>86</v>
      </c>
      <c r="E26" s="20"/>
      <c r="F26" s="20"/>
      <c r="G26" s="20"/>
      <c r="H26" s="20"/>
      <c r="I26" s="21"/>
      <c r="J26" s="4">
        <v>80</v>
      </c>
      <c r="K26" s="4">
        <v>75</v>
      </c>
      <c r="L26" s="4">
        <v>80</v>
      </c>
      <c r="M26" s="4">
        <v>0</v>
      </c>
      <c r="N26" s="4">
        <v>0</v>
      </c>
      <c r="O26" s="4">
        <v>0</v>
      </c>
      <c r="P26" s="4">
        <v>0</v>
      </c>
      <c r="Q26" s="14">
        <f t="shared" si="0"/>
        <v>33.571428571428569</v>
      </c>
    </row>
    <row r="27" spans="2:17" x14ac:dyDescent="0.25">
      <c r="B27" s="6">
        <f t="shared" si="1"/>
        <v>19</v>
      </c>
      <c r="C27" s="6" t="s">
        <v>82</v>
      </c>
      <c r="D27" s="19" t="s">
        <v>83</v>
      </c>
      <c r="E27" s="20"/>
      <c r="F27" s="20"/>
      <c r="G27" s="20"/>
      <c r="H27" s="20"/>
      <c r="I27" s="21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4">
        <f t="shared" si="0"/>
        <v>42.857142857142854</v>
      </c>
    </row>
    <row r="28" spans="2:17" x14ac:dyDescent="0.25">
      <c r="B28" s="6">
        <f t="shared" si="1"/>
        <v>20</v>
      </c>
      <c r="C28" s="6"/>
      <c r="D28" s="19"/>
      <c r="E28" s="20"/>
      <c r="F28" s="20"/>
      <c r="G28" s="20"/>
      <c r="H28" s="20"/>
      <c r="I28" s="21"/>
      <c r="J28" s="4"/>
      <c r="K28" s="4"/>
      <c r="L28" s="4"/>
      <c r="M28" s="4"/>
      <c r="N28" s="4"/>
      <c r="O28" s="4"/>
      <c r="P28" s="4"/>
      <c r="Q28" s="14"/>
    </row>
    <row r="29" spans="2:17" x14ac:dyDescent="0.25">
      <c r="B29" s="6">
        <f t="shared" si="1"/>
        <v>21</v>
      </c>
      <c r="C29" s="6"/>
      <c r="D29" s="19"/>
      <c r="E29" s="20"/>
      <c r="F29" s="20"/>
      <c r="G29" s="20"/>
      <c r="H29" s="20"/>
      <c r="I29" s="21"/>
      <c r="J29" s="4"/>
      <c r="K29" s="4"/>
      <c r="L29" s="4"/>
      <c r="M29" s="4"/>
      <c r="N29" s="4"/>
      <c r="O29" s="4"/>
      <c r="P29" s="4"/>
      <c r="Q29" s="14"/>
    </row>
    <row r="30" spans="2:17" x14ac:dyDescent="0.25">
      <c r="B30" s="6">
        <f t="shared" si="1"/>
        <v>22</v>
      </c>
      <c r="C30" s="6"/>
      <c r="D30" s="19"/>
      <c r="E30" s="20"/>
      <c r="F30" s="20"/>
      <c r="G30" s="20"/>
      <c r="H30" s="20"/>
      <c r="I30" s="21"/>
      <c r="J30" s="4"/>
      <c r="K30" s="4"/>
      <c r="L30" s="4"/>
      <c r="M30" s="4"/>
      <c r="N30" s="4"/>
      <c r="O30" s="4"/>
      <c r="P30" s="4"/>
      <c r="Q30" s="14"/>
    </row>
    <row r="31" spans="2:17" x14ac:dyDescent="0.25">
      <c r="B31" s="6">
        <f t="shared" si="1"/>
        <v>23</v>
      </c>
      <c r="C31" s="6"/>
      <c r="D31" s="19"/>
      <c r="E31" s="20"/>
      <c r="F31" s="20"/>
      <c r="G31" s="20"/>
      <c r="H31" s="20"/>
      <c r="I31" s="21"/>
      <c r="J31" s="4"/>
      <c r="K31" s="4"/>
      <c r="L31" s="4"/>
      <c r="M31" s="4"/>
      <c r="N31" s="4"/>
      <c r="O31" s="4"/>
      <c r="P31" s="4"/>
      <c r="Q31" s="14"/>
    </row>
    <row r="32" spans="2:17" x14ac:dyDescent="0.25">
      <c r="B32" s="6">
        <f t="shared" si="1"/>
        <v>24</v>
      </c>
      <c r="C32" s="6"/>
      <c r="D32" s="19"/>
      <c r="E32" s="20"/>
      <c r="F32" s="20"/>
      <c r="G32" s="20"/>
      <c r="H32" s="20"/>
      <c r="I32" s="21"/>
      <c r="J32" s="4"/>
      <c r="K32" s="4"/>
      <c r="L32" s="4"/>
      <c r="M32" s="4"/>
      <c r="N32" s="4"/>
      <c r="O32" s="4"/>
      <c r="P32" s="4"/>
      <c r="Q32" s="14"/>
    </row>
    <row r="33" spans="2:17" x14ac:dyDescent="0.25">
      <c r="B33" s="6">
        <f t="shared" si="1"/>
        <v>25</v>
      </c>
      <c r="C33" s="6"/>
      <c r="D33" s="19"/>
      <c r="E33" s="20"/>
      <c r="F33" s="20"/>
      <c r="G33" s="20"/>
      <c r="H33" s="20"/>
      <c r="I33" s="21"/>
      <c r="J33" s="4"/>
      <c r="K33" s="4"/>
      <c r="L33" s="4"/>
      <c r="M33" s="4"/>
      <c r="N33" s="4"/>
      <c r="O33" s="4"/>
      <c r="P33" s="4"/>
      <c r="Q33" s="14"/>
    </row>
    <row r="34" spans="2:17" x14ac:dyDescent="0.25">
      <c r="B34" s="6">
        <f t="shared" si="1"/>
        <v>26</v>
      </c>
      <c r="C34" s="6"/>
      <c r="D34" s="26"/>
      <c r="E34" s="27"/>
      <c r="F34" s="27"/>
      <c r="G34" s="27"/>
      <c r="H34" s="27"/>
      <c r="I34" s="28"/>
      <c r="J34" s="4"/>
      <c r="K34" s="4"/>
      <c r="L34" s="4"/>
      <c r="M34" s="4"/>
      <c r="N34" s="4"/>
      <c r="O34" s="4"/>
      <c r="P34" s="4"/>
      <c r="Q34" s="14"/>
    </row>
    <row r="35" spans="2:17" x14ac:dyDescent="0.25">
      <c r="B35" s="6">
        <f t="shared" si="1"/>
        <v>27</v>
      </c>
      <c r="C35" s="6"/>
      <c r="D35" s="16"/>
      <c r="E35" s="17"/>
      <c r="F35" s="17"/>
      <c r="G35" s="17"/>
      <c r="H35" s="17"/>
      <c r="I35" s="18"/>
      <c r="J35" s="4"/>
      <c r="K35" s="4"/>
      <c r="L35" s="4"/>
      <c r="M35" s="4"/>
      <c r="N35" s="4"/>
      <c r="O35" s="4"/>
      <c r="P35" s="4"/>
      <c r="Q35" s="14"/>
    </row>
    <row r="36" spans="2:17" x14ac:dyDescent="0.25">
      <c r="B36" s="6">
        <f t="shared" si="1"/>
        <v>28</v>
      </c>
      <c r="C36" s="6"/>
      <c r="D36" s="19"/>
      <c r="E36" s="20"/>
      <c r="F36" s="20"/>
      <c r="G36" s="20"/>
      <c r="H36" s="20"/>
      <c r="I36" s="21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6">
        <f t="shared" si="1"/>
        <v>29</v>
      </c>
      <c r="C37" s="6"/>
      <c r="D37" s="19"/>
      <c r="E37" s="20"/>
      <c r="F37" s="20"/>
      <c r="G37" s="20"/>
      <c r="H37" s="20"/>
      <c r="I37" s="21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6">
        <f t="shared" si="1"/>
        <v>30</v>
      </c>
      <c r="C38" s="6"/>
      <c r="D38" s="19"/>
      <c r="E38" s="20"/>
      <c r="F38" s="20"/>
      <c r="G38" s="20"/>
      <c r="H38" s="20"/>
      <c r="I38" s="21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6">
        <f t="shared" si="1"/>
        <v>31</v>
      </c>
      <c r="C39" s="6"/>
      <c r="D39" s="29"/>
      <c r="E39" s="30"/>
      <c r="F39" s="30"/>
      <c r="G39" s="30"/>
      <c r="H39" s="30"/>
      <c r="I39" s="31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6">
        <f t="shared" si="1"/>
        <v>32</v>
      </c>
      <c r="C40" s="6"/>
      <c r="D40" s="29"/>
      <c r="E40" s="30"/>
      <c r="F40" s="30"/>
      <c r="G40" s="30"/>
      <c r="H40" s="30"/>
      <c r="I40" s="31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6">
        <f t="shared" si="1"/>
        <v>33</v>
      </c>
      <c r="C41" s="6"/>
      <c r="D41" s="29"/>
      <c r="E41" s="30"/>
      <c r="F41" s="30"/>
      <c r="G41" s="30"/>
      <c r="H41" s="30"/>
      <c r="I41" s="31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6">
        <f t="shared" si="1"/>
        <v>34</v>
      </c>
      <c r="C42" s="6"/>
      <c r="D42" s="29"/>
      <c r="E42" s="30"/>
      <c r="F42" s="30"/>
      <c r="G42" s="30"/>
      <c r="H42" s="30"/>
      <c r="I42" s="31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6">
        <f t="shared" si="1"/>
        <v>35</v>
      </c>
      <c r="C43" s="6"/>
      <c r="D43" s="29"/>
      <c r="E43" s="30"/>
      <c r="F43" s="30"/>
      <c r="G43" s="30"/>
      <c r="H43" s="30"/>
      <c r="I43" s="31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6">
        <f t="shared" si="1"/>
        <v>36</v>
      </c>
      <c r="C44" s="6"/>
      <c r="D44" s="29"/>
      <c r="E44" s="30"/>
      <c r="F44" s="30"/>
      <c r="G44" s="30"/>
      <c r="H44" s="30"/>
      <c r="I44" s="31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6">
        <f t="shared" si="1"/>
        <v>37</v>
      </c>
      <c r="C45" s="7"/>
      <c r="D45" s="29"/>
      <c r="E45" s="30"/>
      <c r="F45" s="30"/>
      <c r="G45" s="30"/>
      <c r="H45" s="30"/>
      <c r="I45" s="31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6">
        <f t="shared" si="1"/>
        <v>38</v>
      </c>
      <c r="C46" s="7"/>
      <c r="D46" s="29"/>
      <c r="E46" s="30"/>
      <c r="F46" s="30"/>
      <c r="G46" s="30"/>
      <c r="H46" s="30"/>
      <c r="I46" s="31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6">
        <f t="shared" si="1"/>
        <v>39</v>
      </c>
      <c r="C47" s="7"/>
      <c r="D47" s="29"/>
      <c r="E47" s="30"/>
      <c r="F47" s="30"/>
      <c r="G47" s="30"/>
      <c r="H47" s="30"/>
      <c r="I47" s="31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6">
        <f t="shared" si="1"/>
        <v>40</v>
      </c>
      <c r="C48" s="7"/>
      <c r="D48" s="29"/>
      <c r="E48" s="30"/>
      <c r="F48" s="30"/>
      <c r="G48" s="30"/>
      <c r="H48" s="30"/>
      <c r="I48" s="31"/>
      <c r="J48" s="4"/>
      <c r="K48" s="4"/>
      <c r="L48" s="4"/>
      <c r="M48" s="4"/>
      <c r="N48" s="4"/>
      <c r="O48" s="4"/>
      <c r="P48" s="4"/>
      <c r="Q48" s="14"/>
    </row>
    <row r="49" spans="3:17" x14ac:dyDescent="0.25">
      <c r="C49" s="33"/>
      <c r="D49" s="33"/>
      <c r="E49" s="1"/>
    </row>
    <row r="50" spans="3:17" x14ac:dyDescent="0.25">
      <c r="C50" s="33"/>
      <c r="D50" s="33"/>
      <c r="E50" s="1"/>
      <c r="H50" s="36" t="s">
        <v>19</v>
      </c>
      <c r="I50" s="37"/>
      <c r="J50" s="4">
        <f>COUNTIF(J9:J48,"&gt;=70")</f>
        <v>19</v>
      </c>
      <c r="K50" s="4">
        <f t="shared" ref="K50:Q50" si="2">COUNTIF(K9:K48,"&gt;=70")</f>
        <v>19</v>
      </c>
      <c r="L50" s="4">
        <f t="shared" si="2"/>
        <v>19</v>
      </c>
      <c r="M50" s="4">
        <f t="shared" si="2"/>
        <v>0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3">
        <f t="shared" si="2"/>
        <v>0</v>
      </c>
    </row>
    <row r="51" spans="3:17" x14ac:dyDescent="0.25">
      <c r="C51" s="33"/>
      <c r="D51" s="33"/>
      <c r="E51" s="8"/>
      <c r="H51" s="36" t="s">
        <v>20</v>
      </c>
      <c r="I51" s="37"/>
      <c r="J51" s="4">
        <f>COUNTIF(J9:J49,"&lt;70")</f>
        <v>0</v>
      </c>
      <c r="K51" s="4">
        <f t="shared" ref="K51:Q51" si="3">COUNTIF(K9:K49,"&lt;70")</f>
        <v>0</v>
      </c>
      <c r="L51" s="4">
        <f t="shared" si="3"/>
        <v>0</v>
      </c>
      <c r="M51" s="4">
        <f t="shared" si="3"/>
        <v>19</v>
      </c>
      <c r="N51" s="4">
        <f t="shared" si="3"/>
        <v>19</v>
      </c>
      <c r="O51" s="4">
        <f t="shared" si="3"/>
        <v>19</v>
      </c>
      <c r="P51" s="4">
        <f t="shared" si="3"/>
        <v>19</v>
      </c>
      <c r="Q51" s="13">
        <f t="shared" si="3"/>
        <v>19</v>
      </c>
    </row>
    <row r="52" spans="3:17" x14ac:dyDescent="0.25">
      <c r="C52" s="33"/>
      <c r="D52" s="33"/>
      <c r="E52" s="33"/>
      <c r="H52" s="36" t="s">
        <v>21</v>
      </c>
      <c r="I52" s="37"/>
      <c r="J52" s="4">
        <f>COUNT(J9:J48)</f>
        <v>19</v>
      </c>
      <c r="K52" s="4">
        <f t="shared" ref="K52:Q52" si="4">COUNT(K9:K48)</f>
        <v>19</v>
      </c>
      <c r="L52" s="4">
        <f t="shared" si="4"/>
        <v>19</v>
      </c>
      <c r="M52" s="4">
        <f t="shared" si="4"/>
        <v>19</v>
      </c>
      <c r="N52" s="4">
        <f t="shared" si="4"/>
        <v>19</v>
      </c>
      <c r="O52" s="4">
        <f t="shared" si="4"/>
        <v>19</v>
      </c>
      <c r="P52" s="4">
        <f t="shared" si="4"/>
        <v>19</v>
      </c>
      <c r="Q52" s="13">
        <f t="shared" si="4"/>
        <v>19</v>
      </c>
    </row>
    <row r="53" spans="3:17" x14ac:dyDescent="0.25">
      <c r="C53" s="33"/>
      <c r="D53" s="33"/>
      <c r="E53" s="1"/>
      <c r="H53" s="38" t="s">
        <v>16</v>
      </c>
      <c r="I53" s="39"/>
      <c r="J53" s="9">
        <f>J50/J52</f>
        <v>1</v>
      </c>
      <c r="K53" s="11">
        <f t="shared" ref="K53:Q53" si="5">K50/K52</f>
        <v>1</v>
      </c>
      <c r="L53" s="11">
        <f t="shared" si="5"/>
        <v>1</v>
      </c>
      <c r="M53" s="11">
        <f t="shared" si="5"/>
        <v>0</v>
      </c>
      <c r="N53" s="11">
        <f t="shared" si="5"/>
        <v>0</v>
      </c>
      <c r="O53" s="11">
        <f t="shared" si="5"/>
        <v>0</v>
      </c>
      <c r="P53" s="11">
        <f t="shared" si="5"/>
        <v>0</v>
      </c>
      <c r="Q53" s="12">
        <f t="shared" si="5"/>
        <v>0</v>
      </c>
    </row>
    <row r="54" spans="3:17" x14ac:dyDescent="0.25">
      <c r="C54" s="33"/>
      <c r="D54" s="33"/>
      <c r="E54" s="1"/>
      <c r="H54" s="38" t="s">
        <v>17</v>
      </c>
      <c r="I54" s="39"/>
      <c r="J54" s="9">
        <f>J51/J52</f>
        <v>0</v>
      </c>
      <c r="K54" s="9">
        <f t="shared" ref="K54:Q54" si="6">K51/K52</f>
        <v>0</v>
      </c>
      <c r="L54" s="11">
        <f t="shared" si="6"/>
        <v>0</v>
      </c>
      <c r="M54" s="11">
        <f t="shared" si="6"/>
        <v>1</v>
      </c>
      <c r="N54" s="11">
        <f t="shared" si="6"/>
        <v>1</v>
      </c>
      <c r="O54" s="11">
        <f t="shared" si="6"/>
        <v>1</v>
      </c>
      <c r="P54" s="11">
        <f t="shared" si="6"/>
        <v>1</v>
      </c>
      <c r="Q54" s="12">
        <f t="shared" si="6"/>
        <v>1</v>
      </c>
    </row>
    <row r="55" spans="3:17" x14ac:dyDescent="0.25">
      <c r="C55" s="33"/>
      <c r="D55" s="33"/>
      <c r="E55" s="8"/>
    </row>
    <row r="56" spans="3:17" x14ac:dyDescent="0.25">
      <c r="C56" s="1"/>
      <c r="D56" s="1"/>
      <c r="E56" s="8"/>
    </row>
    <row r="58" spans="3:17" x14ac:dyDescent="0.25">
      <c r="J58" s="40"/>
      <c r="K58" s="40"/>
      <c r="L58" s="40"/>
      <c r="M58" s="40"/>
      <c r="N58" s="40"/>
      <c r="O58" s="40"/>
      <c r="P58" s="40"/>
    </row>
    <row r="59" spans="3:17" x14ac:dyDescent="0.25">
      <c r="J59" s="32" t="s">
        <v>18</v>
      </c>
      <c r="K59" s="32"/>
      <c r="L59" s="32"/>
      <c r="M59" s="32"/>
      <c r="N59" s="32"/>
      <c r="O59" s="32"/>
      <c r="P59" s="32"/>
    </row>
  </sheetData>
  <mergeCells count="62">
    <mergeCell ref="D13:I13"/>
    <mergeCell ref="B2:P2"/>
    <mergeCell ref="C3:P3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42087-28DD-4BA1-A692-28A655289717}">
  <dimension ref="B2:R59"/>
  <sheetViews>
    <sheetView topLeftCell="A2" workbookViewId="0">
      <selection activeCell="U14" sqref="U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15" t="s">
        <v>148</v>
      </c>
      <c r="E4" s="15"/>
      <c r="F4" s="15"/>
      <c r="G4" s="15"/>
      <c r="I4" t="s">
        <v>1</v>
      </c>
      <c r="J4" s="25" t="s">
        <v>149</v>
      </c>
      <c r="K4" s="25"/>
      <c r="M4" t="s">
        <v>2</v>
      </c>
      <c r="N4" s="42">
        <v>44990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24</v>
      </c>
      <c r="E6" s="25"/>
      <c r="F6" s="25"/>
      <c r="G6" s="25"/>
      <c r="I6" s="33" t="s">
        <v>22</v>
      </c>
      <c r="J6" s="33"/>
      <c r="K6" s="34" t="s">
        <v>25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3"/>
      <c r="F8" s="23"/>
      <c r="G8" s="23"/>
      <c r="H8" s="23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25">
      <c r="B9" s="6">
        <v>1</v>
      </c>
      <c r="C9" s="6" t="s">
        <v>109</v>
      </c>
      <c r="D9" s="16" t="s">
        <v>110</v>
      </c>
      <c r="E9" s="17"/>
      <c r="F9" s="17"/>
      <c r="G9" s="17"/>
      <c r="H9" s="17"/>
      <c r="I9" s="18"/>
      <c r="J9" s="4">
        <v>80</v>
      </c>
      <c r="K9" s="4">
        <v>80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4">
        <f>SUM(J9:P9)/7</f>
        <v>34.285714285714285</v>
      </c>
    </row>
    <row r="10" spans="2:18" x14ac:dyDescent="0.25">
      <c r="B10" s="6">
        <f>B9+1</f>
        <v>2</v>
      </c>
      <c r="C10" s="6" t="s">
        <v>111</v>
      </c>
      <c r="D10" s="19" t="s">
        <v>112</v>
      </c>
      <c r="E10" s="20"/>
      <c r="F10" s="20"/>
      <c r="G10" s="20"/>
      <c r="H10" s="20"/>
      <c r="I10" s="21"/>
      <c r="J10" s="4">
        <v>80</v>
      </c>
      <c r="K10" s="4">
        <v>90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4">
        <f t="shared" ref="Q10:Q26" si="0">SUM(J10:P10)/7</f>
        <v>37.142857142857146</v>
      </c>
    </row>
    <row r="11" spans="2:18" x14ac:dyDescent="0.25">
      <c r="B11" s="6">
        <f t="shared" ref="B11:B48" si="1">B10+1</f>
        <v>3</v>
      </c>
      <c r="C11" s="6" t="s">
        <v>113</v>
      </c>
      <c r="D11" s="19" t="s">
        <v>114</v>
      </c>
      <c r="E11" s="20"/>
      <c r="F11" s="20"/>
      <c r="G11" s="20"/>
      <c r="H11" s="20"/>
      <c r="I11" s="21"/>
      <c r="J11" s="4">
        <v>85</v>
      </c>
      <c r="K11" s="4">
        <v>80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4">
        <f t="shared" si="0"/>
        <v>35</v>
      </c>
    </row>
    <row r="12" spans="2:18" x14ac:dyDescent="0.25">
      <c r="B12" s="6">
        <f t="shared" si="1"/>
        <v>4</v>
      </c>
      <c r="C12" s="6" t="s">
        <v>115</v>
      </c>
      <c r="D12" s="19" t="s">
        <v>116</v>
      </c>
      <c r="E12" s="20"/>
      <c r="F12" s="20"/>
      <c r="G12" s="20"/>
      <c r="H12" s="20"/>
      <c r="I12" s="21"/>
      <c r="J12" s="4">
        <v>80</v>
      </c>
      <c r="K12" s="4">
        <v>80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4">
        <f t="shared" si="0"/>
        <v>34.285714285714285</v>
      </c>
    </row>
    <row r="13" spans="2:18" x14ac:dyDescent="0.25">
      <c r="B13" s="6">
        <f t="shared" si="1"/>
        <v>5</v>
      </c>
      <c r="C13" s="1" t="s">
        <v>117</v>
      </c>
      <c r="D13" s="19" t="s">
        <v>118</v>
      </c>
      <c r="E13" s="20"/>
      <c r="F13" s="20"/>
      <c r="G13" s="20"/>
      <c r="H13" s="20"/>
      <c r="I13" s="21"/>
      <c r="J13" s="4">
        <v>80</v>
      </c>
      <c r="K13" s="4">
        <v>85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4">
        <f t="shared" si="0"/>
        <v>35.714285714285715</v>
      </c>
    </row>
    <row r="14" spans="2:18" x14ac:dyDescent="0.25">
      <c r="B14" s="6">
        <f t="shared" si="1"/>
        <v>6</v>
      </c>
      <c r="C14" s="6" t="s">
        <v>119</v>
      </c>
      <c r="D14" s="19" t="s">
        <v>120</v>
      </c>
      <c r="E14" s="20"/>
      <c r="F14" s="20"/>
      <c r="G14" s="20"/>
      <c r="H14" s="20"/>
      <c r="I14" s="21"/>
      <c r="J14" s="4">
        <v>100</v>
      </c>
      <c r="K14" s="4">
        <v>80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4">
        <f t="shared" si="0"/>
        <v>37.142857142857146</v>
      </c>
    </row>
    <row r="15" spans="2:18" x14ac:dyDescent="0.25">
      <c r="B15" s="6">
        <f t="shared" si="1"/>
        <v>7</v>
      </c>
      <c r="C15" s="6" t="s">
        <v>121</v>
      </c>
      <c r="D15" s="19" t="s">
        <v>122</v>
      </c>
      <c r="E15" s="20"/>
      <c r="F15" s="20"/>
      <c r="G15" s="20"/>
      <c r="H15" s="20"/>
      <c r="I15" s="21"/>
      <c r="J15" s="4">
        <v>80</v>
      </c>
      <c r="K15" s="4">
        <v>80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4">
        <f t="shared" si="0"/>
        <v>34.285714285714285</v>
      </c>
    </row>
    <row r="16" spans="2:18" x14ac:dyDescent="0.25">
      <c r="B16" s="6">
        <f t="shared" si="1"/>
        <v>8</v>
      </c>
      <c r="C16" s="6" t="s">
        <v>123</v>
      </c>
      <c r="D16" s="19" t="s">
        <v>124</v>
      </c>
      <c r="E16" s="20"/>
      <c r="F16" s="20"/>
      <c r="G16" s="20"/>
      <c r="H16" s="20"/>
      <c r="I16" s="21"/>
      <c r="J16" s="4">
        <v>80</v>
      </c>
      <c r="K16" s="4">
        <v>95</v>
      </c>
      <c r="L16" s="4">
        <v>95</v>
      </c>
      <c r="M16" s="4">
        <v>0</v>
      </c>
      <c r="N16" s="4">
        <v>0</v>
      </c>
      <c r="O16" s="4">
        <v>0</v>
      </c>
      <c r="P16" s="4">
        <v>0</v>
      </c>
      <c r="Q16" s="14">
        <f t="shared" si="0"/>
        <v>38.571428571428569</v>
      </c>
    </row>
    <row r="17" spans="2:17" x14ac:dyDescent="0.25">
      <c r="B17" s="6">
        <f t="shared" si="1"/>
        <v>9</v>
      </c>
      <c r="C17" s="6" t="s">
        <v>125</v>
      </c>
      <c r="D17" s="19" t="s">
        <v>126</v>
      </c>
      <c r="E17" s="20"/>
      <c r="F17" s="20"/>
      <c r="G17" s="20"/>
      <c r="H17" s="20"/>
      <c r="I17" s="21"/>
      <c r="J17" s="4">
        <v>80</v>
      </c>
      <c r="K17" s="4">
        <v>95</v>
      </c>
      <c r="L17" s="4">
        <v>95</v>
      </c>
      <c r="M17" s="4">
        <v>0</v>
      </c>
      <c r="N17" s="4">
        <v>0</v>
      </c>
      <c r="O17" s="4">
        <v>0</v>
      </c>
      <c r="P17" s="4">
        <v>0</v>
      </c>
      <c r="Q17" s="14">
        <f t="shared" si="0"/>
        <v>38.571428571428569</v>
      </c>
    </row>
    <row r="18" spans="2:17" x14ac:dyDescent="0.25">
      <c r="B18" s="6">
        <f t="shared" si="1"/>
        <v>10</v>
      </c>
      <c r="C18" s="6" t="s">
        <v>127</v>
      </c>
      <c r="D18" s="19" t="s">
        <v>128</v>
      </c>
      <c r="E18" s="20"/>
      <c r="F18" s="20"/>
      <c r="G18" s="20"/>
      <c r="H18" s="20"/>
      <c r="I18" s="21"/>
      <c r="J18" s="4">
        <v>90</v>
      </c>
      <c r="K18" s="4">
        <v>95</v>
      </c>
      <c r="L18" s="4">
        <v>95</v>
      </c>
      <c r="M18" s="4">
        <v>0</v>
      </c>
      <c r="N18" s="4">
        <v>0</v>
      </c>
      <c r="O18" s="4">
        <v>0</v>
      </c>
      <c r="P18" s="4">
        <v>0</v>
      </c>
      <c r="Q18" s="14">
        <f t="shared" si="0"/>
        <v>40</v>
      </c>
    </row>
    <row r="19" spans="2:17" x14ac:dyDescent="0.25">
      <c r="B19" s="6">
        <f t="shared" si="1"/>
        <v>11</v>
      </c>
      <c r="C19" s="6" t="s">
        <v>129</v>
      </c>
      <c r="D19" s="19" t="s">
        <v>130</v>
      </c>
      <c r="E19" s="20"/>
      <c r="F19" s="20"/>
      <c r="G19" s="20"/>
      <c r="H19" s="20"/>
      <c r="I19" s="21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4">
        <f t="shared" si="0"/>
        <v>42.857142857142854</v>
      </c>
    </row>
    <row r="20" spans="2:17" x14ac:dyDescent="0.25">
      <c r="B20" s="6">
        <f t="shared" si="1"/>
        <v>12</v>
      </c>
      <c r="C20" s="6" t="s">
        <v>131</v>
      </c>
      <c r="D20" s="19" t="s">
        <v>132</v>
      </c>
      <c r="E20" s="20"/>
      <c r="F20" s="20"/>
      <c r="G20" s="20"/>
      <c r="H20" s="20"/>
      <c r="I20" s="21"/>
      <c r="J20" s="4">
        <v>90</v>
      </c>
      <c r="K20" s="4">
        <v>95</v>
      </c>
      <c r="L20" s="4">
        <v>95</v>
      </c>
      <c r="M20" s="4">
        <v>0</v>
      </c>
      <c r="N20" s="4">
        <v>0</v>
      </c>
      <c r="O20" s="4">
        <v>0</v>
      </c>
      <c r="P20" s="4">
        <v>0</v>
      </c>
      <c r="Q20" s="14">
        <f t="shared" si="0"/>
        <v>40</v>
      </c>
    </row>
    <row r="21" spans="2:17" x14ac:dyDescent="0.25">
      <c r="B21" s="6">
        <f t="shared" si="1"/>
        <v>13</v>
      </c>
      <c r="C21" s="6" t="s">
        <v>133</v>
      </c>
      <c r="D21" s="19" t="s">
        <v>134</v>
      </c>
      <c r="E21" s="20"/>
      <c r="F21" s="20"/>
      <c r="G21" s="20"/>
      <c r="H21" s="20"/>
      <c r="I21" s="21"/>
      <c r="J21" s="4">
        <v>90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4">
        <f t="shared" si="0"/>
        <v>41.428571428571431</v>
      </c>
    </row>
    <row r="22" spans="2:17" x14ac:dyDescent="0.25">
      <c r="B22" s="6">
        <f t="shared" si="1"/>
        <v>14</v>
      </c>
      <c r="C22" s="6" t="s">
        <v>135</v>
      </c>
      <c r="D22" s="19" t="s">
        <v>136</v>
      </c>
      <c r="E22" s="20"/>
      <c r="F22" s="20"/>
      <c r="G22" s="20"/>
      <c r="H22" s="20"/>
      <c r="I22" s="21"/>
      <c r="J22" s="4">
        <v>100</v>
      </c>
      <c r="K22" s="4">
        <v>95</v>
      </c>
      <c r="L22" s="4">
        <v>95</v>
      </c>
      <c r="M22" s="4">
        <v>0</v>
      </c>
      <c r="N22" s="4">
        <v>0</v>
      </c>
      <c r="O22" s="4">
        <v>0</v>
      </c>
      <c r="P22" s="4">
        <v>0</v>
      </c>
      <c r="Q22" s="14">
        <f t="shared" si="0"/>
        <v>41.428571428571431</v>
      </c>
    </row>
    <row r="23" spans="2:17" x14ac:dyDescent="0.25">
      <c r="B23" s="6">
        <f t="shared" si="1"/>
        <v>15</v>
      </c>
      <c r="C23" s="6" t="s">
        <v>137</v>
      </c>
      <c r="D23" s="19" t="s">
        <v>138</v>
      </c>
      <c r="E23" s="20"/>
      <c r="F23" s="20"/>
      <c r="G23" s="20"/>
      <c r="H23" s="20"/>
      <c r="I23" s="21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4">
        <f t="shared" si="0"/>
        <v>42.857142857142854</v>
      </c>
    </row>
    <row r="24" spans="2:17" x14ac:dyDescent="0.25">
      <c r="B24" s="6">
        <f t="shared" si="1"/>
        <v>16</v>
      </c>
      <c r="C24" s="6" t="s">
        <v>139</v>
      </c>
      <c r="D24" s="19" t="s">
        <v>140</v>
      </c>
      <c r="E24" s="20"/>
      <c r="F24" s="20"/>
      <c r="G24" s="20"/>
      <c r="H24" s="20"/>
      <c r="I24" s="21"/>
      <c r="J24" s="4">
        <v>90</v>
      </c>
      <c r="K24" s="4">
        <v>90</v>
      </c>
      <c r="L24" s="4">
        <v>90</v>
      </c>
      <c r="M24" s="4">
        <v>0</v>
      </c>
      <c r="N24" s="4">
        <v>0</v>
      </c>
      <c r="O24" s="4">
        <v>0</v>
      </c>
      <c r="P24" s="4">
        <v>0</v>
      </c>
      <c r="Q24" s="14">
        <f t="shared" si="0"/>
        <v>38.571428571428569</v>
      </c>
    </row>
    <row r="25" spans="2:17" x14ac:dyDescent="0.25">
      <c r="B25" s="6">
        <f t="shared" si="1"/>
        <v>17</v>
      </c>
      <c r="C25" s="6" t="s">
        <v>141</v>
      </c>
      <c r="D25" s="19" t="s">
        <v>142</v>
      </c>
      <c r="E25" s="20"/>
      <c r="F25" s="20"/>
      <c r="G25" s="20"/>
      <c r="H25" s="20"/>
      <c r="I25" s="21"/>
      <c r="J25" s="4">
        <v>90</v>
      </c>
      <c r="K25" s="4">
        <v>85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14">
        <f t="shared" si="0"/>
        <v>37.142857142857146</v>
      </c>
    </row>
    <row r="26" spans="2:17" x14ac:dyDescent="0.25">
      <c r="B26" s="6">
        <f t="shared" si="1"/>
        <v>18</v>
      </c>
      <c r="C26" s="6" t="s">
        <v>143</v>
      </c>
      <c r="D26" s="19" t="s">
        <v>144</v>
      </c>
      <c r="E26" s="20"/>
      <c r="F26" s="20"/>
      <c r="G26" s="20"/>
      <c r="H26" s="20"/>
      <c r="I26" s="21"/>
      <c r="J26" s="4">
        <v>90</v>
      </c>
      <c r="K26" s="4">
        <v>90</v>
      </c>
      <c r="L26" s="4">
        <v>90</v>
      </c>
      <c r="M26" s="4">
        <v>0</v>
      </c>
      <c r="N26" s="4">
        <v>0</v>
      </c>
      <c r="O26" s="4">
        <v>0</v>
      </c>
      <c r="P26" s="4">
        <v>0</v>
      </c>
      <c r="Q26" s="14">
        <f t="shared" si="0"/>
        <v>38.571428571428569</v>
      </c>
    </row>
    <row r="27" spans="2:17" x14ac:dyDescent="0.25">
      <c r="B27" s="6">
        <f t="shared" si="1"/>
        <v>19</v>
      </c>
      <c r="C27" s="6"/>
      <c r="D27" s="19"/>
      <c r="E27" s="20"/>
      <c r="F27" s="20"/>
      <c r="G27" s="20"/>
      <c r="H27" s="20"/>
      <c r="I27" s="21"/>
      <c r="J27" s="4"/>
      <c r="K27" s="4"/>
      <c r="L27" s="4"/>
      <c r="M27" s="4"/>
      <c r="N27" s="4"/>
      <c r="O27" s="4"/>
      <c r="P27" s="4"/>
      <c r="Q27" s="14"/>
    </row>
    <row r="28" spans="2:17" x14ac:dyDescent="0.25">
      <c r="B28" s="6">
        <f t="shared" si="1"/>
        <v>20</v>
      </c>
      <c r="C28" s="6"/>
      <c r="D28" s="19"/>
      <c r="E28" s="20"/>
      <c r="F28" s="20"/>
      <c r="G28" s="20"/>
      <c r="H28" s="20"/>
      <c r="I28" s="21"/>
      <c r="J28" s="4"/>
      <c r="K28" s="4"/>
      <c r="L28" s="4"/>
      <c r="M28" s="4"/>
      <c r="N28" s="4"/>
      <c r="O28" s="4"/>
      <c r="P28" s="4"/>
      <c r="Q28" s="14"/>
    </row>
    <row r="29" spans="2:17" x14ac:dyDescent="0.25">
      <c r="B29" s="6">
        <f t="shared" si="1"/>
        <v>21</v>
      </c>
      <c r="C29" s="6"/>
      <c r="D29" s="19"/>
      <c r="E29" s="20"/>
      <c r="F29" s="20"/>
      <c r="G29" s="20"/>
      <c r="H29" s="20"/>
      <c r="I29" s="21"/>
      <c r="J29" s="4"/>
      <c r="K29" s="4"/>
      <c r="L29" s="4"/>
      <c r="M29" s="4"/>
      <c r="N29" s="4"/>
      <c r="O29" s="4"/>
      <c r="P29" s="4"/>
      <c r="Q29" s="14"/>
    </row>
    <row r="30" spans="2:17" x14ac:dyDescent="0.25">
      <c r="B30" s="6">
        <f t="shared" si="1"/>
        <v>22</v>
      </c>
      <c r="C30" s="6"/>
      <c r="D30" s="19"/>
      <c r="E30" s="20"/>
      <c r="F30" s="20"/>
      <c r="G30" s="20"/>
      <c r="H30" s="20"/>
      <c r="I30" s="21"/>
      <c r="J30" s="4"/>
      <c r="K30" s="4"/>
      <c r="L30" s="4"/>
      <c r="M30" s="4"/>
      <c r="N30" s="4"/>
      <c r="O30" s="4"/>
      <c r="P30" s="4"/>
      <c r="Q30" s="14"/>
    </row>
    <row r="31" spans="2:17" x14ac:dyDescent="0.25">
      <c r="B31" s="6">
        <f t="shared" si="1"/>
        <v>23</v>
      </c>
      <c r="C31" s="6"/>
      <c r="D31" s="19"/>
      <c r="E31" s="20"/>
      <c r="F31" s="20"/>
      <c r="G31" s="20"/>
      <c r="H31" s="20"/>
      <c r="I31" s="21"/>
      <c r="J31" s="4"/>
      <c r="K31" s="4"/>
      <c r="L31" s="4"/>
      <c r="M31" s="4"/>
      <c r="N31" s="4"/>
      <c r="O31" s="4"/>
      <c r="P31" s="4"/>
      <c r="Q31" s="14"/>
    </row>
    <row r="32" spans="2:17" x14ac:dyDescent="0.25">
      <c r="B32" s="6">
        <f t="shared" si="1"/>
        <v>24</v>
      </c>
      <c r="C32" s="6"/>
      <c r="D32" s="19"/>
      <c r="E32" s="20"/>
      <c r="F32" s="20"/>
      <c r="G32" s="20"/>
      <c r="H32" s="20"/>
      <c r="I32" s="21"/>
      <c r="J32" s="4"/>
      <c r="K32" s="4"/>
      <c r="L32" s="4"/>
      <c r="M32" s="4"/>
      <c r="N32" s="4"/>
      <c r="O32" s="4"/>
      <c r="P32" s="4"/>
      <c r="Q32" s="14"/>
    </row>
    <row r="33" spans="2:17" x14ac:dyDescent="0.25">
      <c r="B33" s="6">
        <f t="shared" si="1"/>
        <v>25</v>
      </c>
      <c r="C33" s="6"/>
      <c r="D33" s="19"/>
      <c r="E33" s="20"/>
      <c r="F33" s="20"/>
      <c r="G33" s="20"/>
      <c r="H33" s="20"/>
      <c r="I33" s="21"/>
      <c r="J33" s="4"/>
      <c r="K33" s="4"/>
      <c r="L33" s="4"/>
      <c r="M33" s="4"/>
      <c r="N33" s="4"/>
      <c r="O33" s="4"/>
      <c r="P33" s="4"/>
      <c r="Q33" s="14"/>
    </row>
    <row r="34" spans="2:17" x14ac:dyDescent="0.25">
      <c r="B34" s="6">
        <f t="shared" si="1"/>
        <v>26</v>
      </c>
      <c r="C34" s="6"/>
      <c r="D34" s="26"/>
      <c r="E34" s="27"/>
      <c r="F34" s="27"/>
      <c r="G34" s="27"/>
      <c r="H34" s="27"/>
      <c r="I34" s="28"/>
      <c r="J34" s="4"/>
      <c r="K34" s="4"/>
      <c r="L34" s="4"/>
      <c r="M34" s="4"/>
      <c r="N34" s="4"/>
      <c r="O34" s="4"/>
      <c r="P34" s="4"/>
      <c r="Q34" s="14"/>
    </row>
    <row r="35" spans="2:17" x14ac:dyDescent="0.25">
      <c r="B35" s="6">
        <f t="shared" si="1"/>
        <v>27</v>
      </c>
      <c r="C35" s="6"/>
      <c r="D35" s="16"/>
      <c r="E35" s="17"/>
      <c r="F35" s="17"/>
      <c r="G35" s="17"/>
      <c r="H35" s="17"/>
      <c r="I35" s="18"/>
      <c r="J35" s="4"/>
      <c r="K35" s="4"/>
      <c r="L35" s="4"/>
      <c r="M35" s="4"/>
      <c r="N35" s="4"/>
      <c r="O35" s="4"/>
      <c r="P35" s="4"/>
      <c r="Q35" s="14"/>
    </row>
    <row r="36" spans="2:17" x14ac:dyDescent="0.25">
      <c r="B36" s="6">
        <f t="shared" si="1"/>
        <v>28</v>
      </c>
      <c r="C36" s="6"/>
      <c r="D36" s="19"/>
      <c r="E36" s="20"/>
      <c r="F36" s="20"/>
      <c r="G36" s="20"/>
      <c r="H36" s="20"/>
      <c r="I36" s="21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6">
        <f t="shared" si="1"/>
        <v>29</v>
      </c>
      <c r="C37" s="6"/>
      <c r="D37" s="19"/>
      <c r="E37" s="20"/>
      <c r="F37" s="20"/>
      <c r="G37" s="20"/>
      <c r="H37" s="20"/>
      <c r="I37" s="21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6">
        <f t="shared" si="1"/>
        <v>30</v>
      </c>
      <c r="C38" s="6"/>
      <c r="D38" s="19"/>
      <c r="E38" s="20"/>
      <c r="F38" s="20"/>
      <c r="G38" s="20"/>
      <c r="H38" s="20"/>
      <c r="I38" s="21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6">
        <f t="shared" si="1"/>
        <v>31</v>
      </c>
      <c r="C39" s="6"/>
      <c r="D39" s="29"/>
      <c r="E39" s="30"/>
      <c r="F39" s="30"/>
      <c r="G39" s="30"/>
      <c r="H39" s="30"/>
      <c r="I39" s="31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6">
        <f t="shared" si="1"/>
        <v>32</v>
      </c>
      <c r="C40" s="6"/>
      <c r="D40" s="29"/>
      <c r="E40" s="30"/>
      <c r="F40" s="30"/>
      <c r="G40" s="30"/>
      <c r="H40" s="30"/>
      <c r="I40" s="31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6">
        <f t="shared" si="1"/>
        <v>33</v>
      </c>
      <c r="C41" s="6"/>
      <c r="D41" s="29"/>
      <c r="E41" s="30"/>
      <c r="F41" s="30"/>
      <c r="G41" s="30"/>
      <c r="H41" s="30"/>
      <c r="I41" s="31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6">
        <f t="shared" si="1"/>
        <v>34</v>
      </c>
      <c r="C42" s="6"/>
      <c r="D42" s="29"/>
      <c r="E42" s="30"/>
      <c r="F42" s="30"/>
      <c r="G42" s="30"/>
      <c r="H42" s="30"/>
      <c r="I42" s="31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6">
        <f t="shared" si="1"/>
        <v>35</v>
      </c>
      <c r="C43" s="6"/>
      <c r="D43" s="29"/>
      <c r="E43" s="30"/>
      <c r="F43" s="30"/>
      <c r="G43" s="30"/>
      <c r="H43" s="30"/>
      <c r="I43" s="31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6">
        <f t="shared" si="1"/>
        <v>36</v>
      </c>
      <c r="C44" s="6"/>
      <c r="D44" s="29"/>
      <c r="E44" s="30"/>
      <c r="F44" s="30"/>
      <c r="G44" s="30"/>
      <c r="H44" s="30"/>
      <c r="I44" s="31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6">
        <f t="shared" si="1"/>
        <v>37</v>
      </c>
      <c r="C45" s="7"/>
      <c r="D45" s="29"/>
      <c r="E45" s="30"/>
      <c r="F45" s="30"/>
      <c r="G45" s="30"/>
      <c r="H45" s="30"/>
      <c r="I45" s="31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6">
        <f t="shared" si="1"/>
        <v>38</v>
      </c>
      <c r="C46" s="7"/>
      <c r="D46" s="29"/>
      <c r="E46" s="30"/>
      <c r="F46" s="30"/>
      <c r="G46" s="30"/>
      <c r="H46" s="30"/>
      <c r="I46" s="31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6">
        <f t="shared" si="1"/>
        <v>39</v>
      </c>
      <c r="C47" s="7"/>
      <c r="D47" s="29"/>
      <c r="E47" s="30"/>
      <c r="F47" s="30"/>
      <c r="G47" s="30"/>
      <c r="H47" s="30"/>
      <c r="I47" s="31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6">
        <f t="shared" si="1"/>
        <v>40</v>
      </c>
      <c r="C48" s="7"/>
      <c r="D48" s="29"/>
      <c r="E48" s="30"/>
      <c r="F48" s="30"/>
      <c r="G48" s="30"/>
      <c r="H48" s="30"/>
      <c r="I48" s="31"/>
      <c r="J48" s="4"/>
      <c r="K48" s="4"/>
      <c r="L48" s="4"/>
      <c r="M48" s="4"/>
      <c r="N48" s="4"/>
      <c r="O48" s="4"/>
      <c r="P48" s="4"/>
      <c r="Q48" s="14"/>
    </row>
    <row r="49" spans="3:17" x14ac:dyDescent="0.25">
      <c r="C49" s="33"/>
      <c r="D49" s="33"/>
      <c r="E49" s="1"/>
    </row>
    <row r="50" spans="3:17" x14ac:dyDescent="0.25">
      <c r="C50" s="33"/>
      <c r="D50" s="33"/>
      <c r="E50" s="1"/>
      <c r="H50" s="36" t="s">
        <v>19</v>
      </c>
      <c r="I50" s="37"/>
      <c r="J50" s="4">
        <f>COUNTIF(J9:J48,"&gt;=70")</f>
        <v>18</v>
      </c>
      <c r="K50" s="4">
        <f t="shared" ref="K50:Q50" si="2">COUNTIF(K9:K48,"&gt;=70")</f>
        <v>18</v>
      </c>
      <c r="L50" s="4">
        <f t="shared" si="2"/>
        <v>18</v>
      </c>
      <c r="M50" s="4">
        <f t="shared" si="2"/>
        <v>0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3">
        <f t="shared" si="2"/>
        <v>0</v>
      </c>
    </row>
    <row r="51" spans="3:17" x14ac:dyDescent="0.25">
      <c r="C51" s="33"/>
      <c r="D51" s="33"/>
      <c r="E51" s="8"/>
      <c r="H51" s="36" t="s">
        <v>20</v>
      </c>
      <c r="I51" s="37"/>
      <c r="J51" s="4">
        <f>COUNTIF(J9:J49,"&lt;70")</f>
        <v>0</v>
      </c>
      <c r="K51" s="4">
        <f t="shared" ref="K51:Q51" si="3">COUNTIF(K9:K49,"&lt;70")</f>
        <v>0</v>
      </c>
      <c r="L51" s="4">
        <f t="shared" si="3"/>
        <v>0</v>
      </c>
      <c r="M51" s="4">
        <f t="shared" si="3"/>
        <v>18</v>
      </c>
      <c r="N51" s="4">
        <f t="shared" si="3"/>
        <v>18</v>
      </c>
      <c r="O51" s="4">
        <f t="shared" si="3"/>
        <v>18</v>
      </c>
      <c r="P51" s="4">
        <f t="shared" si="3"/>
        <v>18</v>
      </c>
      <c r="Q51" s="13">
        <f t="shared" si="3"/>
        <v>18</v>
      </c>
    </row>
    <row r="52" spans="3:17" x14ac:dyDescent="0.25">
      <c r="C52" s="33"/>
      <c r="D52" s="33"/>
      <c r="E52" s="33"/>
      <c r="H52" s="36" t="s">
        <v>21</v>
      </c>
      <c r="I52" s="37"/>
      <c r="J52" s="4">
        <f>COUNT(J9:J48)</f>
        <v>18</v>
      </c>
      <c r="K52" s="4">
        <f t="shared" ref="K52:Q52" si="4">COUNT(K9:K48)</f>
        <v>18</v>
      </c>
      <c r="L52" s="4">
        <f t="shared" si="4"/>
        <v>18</v>
      </c>
      <c r="M52" s="4">
        <f t="shared" si="4"/>
        <v>18</v>
      </c>
      <c r="N52" s="4">
        <f t="shared" si="4"/>
        <v>18</v>
      </c>
      <c r="O52" s="4">
        <f t="shared" si="4"/>
        <v>18</v>
      </c>
      <c r="P52" s="4">
        <f t="shared" si="4"/>
        <v>18</v>
      </c>
      <c r="Q52" s="13">
        <f t="shared" si="4"/>
        <v>18</v>
      </c>
    </row>
    <row r="53" spans="3:17" x14ac:dyDescent="0.25">
      <c r="C53" s="33"/>
      <c r="D53" s="33"/>
      <c r="E53" s="1"/>
      <c r="H53" s="38" t="s">
        <v>16</v>
      </c>
      <c r="I53" s="39"/>
      <c r="J53" s="9">
        <f>J50/J52</f>
        <v>1</v>
      </c>
      <c r="K53" s="11">
        <f t="shared" ref="K53:Q53" si="5">K50/K52</f>
        <v>1</v>
      </c>
      <c r="L53" s="11">
        <f t="shared" si="5"/>
        <v>1</v>
      </c>
      <c r="M53" s="11">
        <f t="shared" si="5"/>
        <v>0</v>
      </c>
      <c r="N53" s="11">
        <f t="shared" si="5"/>
        <v>0</v>
      </c>
      <c r="O53" s="11">
        <f t="shared" si="5"/>
        <v>0</v>
      </c>
      <c r="P53" s="11">
        <f t="shared" si="5"/>
        <v>0</v>
      </c>
      <c r="Q53" s="12">
        <f t="shared" si="5"/>
        <v>0</v>
      </c>
    </row>
    <row r="54" spans="3:17" x14ac:dyDescent="0.25">
      <c r="C54" s="33"/>
      <c r="D54" s="33"/>
      <c r="E54" s="1"/>
      <c r="H54" s="38" t="s">
        <v>17</v>
      </c>
      <c r="I54" s="39"/>
      <c r="J54" s="9">
        <f>J51/J52</f>
        <v>0</v>
      </c>
      <c r="K54" s="9">
        <f t="shared" ref="K54:Q54" si="6">K51/K52</f>
        <v>0</v>
      </c>
      <c r="L54" s="11">
        <f t="shared" si="6"/>
        <v>0</v>
      </c>
      <c r="M54" s="11">
        <f t="shared" si="6"/>
        <v>1</v>
      </c>
      <c r="N54" s="11">
        <f t="shared" si="6"/>
        <v>1</v>
      </c>
      <c r="O54" s="11">
        <f t="shared" si="6"/>
        <v>1</v>
      </c>
      <c r="P54" s="11">
        <f t="shared" si="6"/>
        <v>1</v>
      </c>
      <c r="Q54" s="12">
        <f t="shared" si="6"/>
        <v>1</v>
      </c>
    </row>
    <row r="55" spans="3:17" x14ac:dyDescent="0.25">
      <c r="C55" s="33"/>
      <c r="D55" s="33"/>
      <c r="E55" s="8"/>
    </row>
    <row r="56" spans="3:17" x14ac:dyDescent="0.25">
      <c r="C56" s="1"/>
      <c r="D56" s="1"/>
      <c r="E56" s="8"/>
    </row>
    <row r="58" spans="3:17" x14ac:dyDescent="0.25">
      <c r="J58" s="40"/>
      <c r="K58" s="40"/>
      <c r="L58" s="40"/>
      <c r="M58" s="40"/>
      <c r="N58" s="40"/>
      <c r="O58" s="40"/>
      <c r="P58" s="40"/>
    </row>
    <row r="59" spans="3:17" x14ac:dyDescent="0.25">
      <c r="J59" s="32" t="s">
        <v>18</v>
      </c>
      <c r="K59" s="32"/>
      <c r="L59" s="32"/>
      <c r="M59" s="32"/>
      <c r="N59" s="32"/>
      <c r="O59" s="32"/>
      <c r="P59" s="32"/>
    </row>
  </sheetData>
  <mergeCells count="62">
    <mergeCell ref="D13:I13"/>
    <mergeCell ref="B2:P2"/>
    <mergeCell ref="C3:P3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C389-317A-403F-A252-23838345B842}">
  <dimension ref="B2:R59"/>
  <sheetViews>
    <sheetView tabSelected="1" topLeftCell="A27" workbookViewId="0">
      <selection activeCell="U43" sqref="U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41" t="s">
        <v>150</v>
      </c>
      <c r="E4" s="41"/>
      <c r="F4" s="41"/>
      <c r="G4" s="41"/>
      <c r="I4" t="s">
        <v>1</v>
      </c>
      <c r="J4" s="25" t="s">
        <v>145</v>
      </c>
      <c r="K4" s="25"/>
      <c r="M4" t="s">
        <v>2</v>
      </c>
      <c r="N4" s="42">
        <v>44990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24</v>
      </c>
      <c r="E6" s="25"/>
      <c r="F6" s="25"/>
      <c r="G6" s="25"/>
      <c r="I6" s="33" t="s">
        <v>22</v>
      </c>
      <c r="J6" s="33"/>
      <c r="K6" s="34" t="s">
        <v>25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3"/>
      <c r="F8" s="23"/>
      <c r="G8" s="23"/>
      <c r="H8" s="23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25">
      <c r="B9" s="6">
        <v>1</v>
      </c>
      <c r="C9" s="6" t="s">
        <v>26</v>
      </c>
      <c r="D9" s="16" t="s">
        <v>27</v>
      </c>
      <c r="E9" s="17"/>
      <c r="F9" s="17"/>
      <c r="G9" s="17"/>
      <c r="H9" s="17"/>
      <c r="I9" s="18"/>
      <c r="J9" s="4">
        <v>80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4">
        <f>SUM(J9:P9)/7</f>
        <v>22.857142857142858</v>
      </c>
    </row>
    <row r="10" spans="2:18" x14ac:dyDescent="0.25">
      <c r="B10" s="6">
        <f>B9+1</f>
        <v>2</v>
      </c>
      <c r="C10" s="6" t="s">
        <v>28</v>
      </c>
      <c r="D10" s="19" t="s">
        <v>29</v>
      </c>
      <c r="E10" s="20"/>
      <c r="F10" s="20"/>
      <c r="G10" s="20"/>
      <c r="H10" s="20"/>
      <c r="I10" s="21"/>
      <c r="J10" s="4">
        <v>80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4">
        <f t="shared" ref="Q10:Q34" si="0">SUM(J10:P10)/7</f>
        <v>22.857142857142858</v>
      </c>
    </row>
    <row r="11" spans="2:18" x14ac:dyDescent="0.25">
      <c r="B11" s="6">
        <f t="shared" ref="B11:B48" si="1">B10+1</f>
        <v>3</v>
      </c>
      <c r="C11" s="6" t="s">
        <v>30</v>
      </c>
      <c r="D11" s="19" t="s">
        <v>31</v>
      </c>
      <c r="E11" s="20"/>
      <c r="F11" s="20"/>
      <c r="G11" s="20"/>
      <c r="H11" s="20"/>
      <c r="I11" s="21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4">
        <f t="shared" si="0"/>
        <v>28.571428571428573</v>
      </c>
    </row>
    <row r="12" spans="2:18" x14ac:dyDescent="0.25">
      <c r="B12" s="6">
        <f t="shared" si="1"/>
        <v>4</v>
      </c>
      <c r="C12" s="6" t="s">
        <v>32</v>
      </c>
      <c r="D12" s="19" t="s">
        <v>33</v>
      </c>
      <c r="E12" s="20"/>
      <c r="F12" s="20"/>
      <c r="G12" s="20"/>
      <c r="H12" s="20"/>
      <c r="I12" s="21"/>
      <c r="J12" s="4">
        <v>80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4">
        <f t="shared" si="0"/>
        <v>22.857142857142858</v>
      </c>
    </row>
    <row r="13" spans="2:18" x14ac:dyDescent="0.25">
      <c r="B13" s="6">
        <f t="shared" si="1"/>
        <v>5</v>
      </c>
      <c r="C13" s="6" t="s">
        <v>34</v>
      </c>
      <c r="D13" s="19" t="s">
        <v>35</v>
      </c>
      <c r="E13" s="20"/>
      <c r="F13" s="20"/>
      <c r="G13" s="20"/>
      <c r="H13" s="20"/>
      <c r="I13" s="21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4">
        <f t="shared" si="0"/>
        <v>28.571428571428573</v>
      </c>
    </row>
    <row r="14" spans="2:18" x14ac:dyDescent="0.25">
      <c r="B14" s="6">
        <f t="shared" si="1"/>
        <v>6</v>
      </c>
      <c r="C14" s="6" t="s">
        <v>36</v>
      </c>
      <c r="D14" s="19" t="s">
        <v>37</v>
      </c>
      <c r="E14" s="20"/>
      <c r="F14" s="20"/>
      <c r="G14" s="20"/>
      <c r="H14" s="20"/>
      <c r="I14" s="21"/>
      <c r="J14" s="4">
        <v>90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4">
        <f t="shared" si="0"/>
        <v>25.714285714285715</v>
      </c>
    </row>
    <row r="15" spans="2:18" x14ac:dyDescent="0.25">
      <c r="B15" s="6">
        <f t="shared" si="1"/>
        <v>7</v>
      </c>
      <c r="C15" s="6" t="s">
        <v>38</v>
      </c>
      <c r="D15" s="19" t="s">
        <v>39</v>
      </c>
      <c r="E15" s="20"/>
      <c r="F15" s="20"/>
      <c r="G15" s="20"/>
      <c r="H15" s="20"/>
      <c r="I15" s="21"/>
      <c r="J15" s="4">
        <v>80</v>
      </c>
      <c r="K15" s="4">
        <v>85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4">
        <f t="shared" si="0"/>
        <v>23.571428571428573</v>
      </c>
    </row>
    <row r="16" spans="2:18" x14ac:dyDescent="0.25">
      <c r="B16" s="6">
        <f t="shared" si="1"/>
        <v>8</v>
      </c>
      <c r="C16" s="6" t="s">
        <v>40</v>
      </c>
      <c r="D16" s="19" t="s">
        <v>41</v>
      </c>
      <c r="E16" s="20"/>
      <c r="F16" s="20"/>
      <c r="G16" s="20"/>
      <c r="H16" s="20"/>
      <c r="I16" s="21"/>
      <c r="J16" s="4">
        <v>80</v>
      </c>
      <c r="K16" s="4">
        <v>85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4">
        <f t="shared" si="0"/>
        <v>23.571428571428573</v>
      </c>
    </row>
    <row r="17" spans="2:17" x14ac:dyDescent="0.25">
      <c r="B17" s="6">
        <f t="shared" si="1"/>
        <v>9</v>
      </c>
      <c r="C17" s="6" t="s">
        <v>42</v>
      </c>
      <c r="D17" s="19" t="s">
        <v>43</v>
      </c>
      <c r="E17" s="20"/>
      <c r="F17" s="20"/>
      <c r="G17" s="20"/>
      <c r="H17" s="20"/>
      <c r="I17" s="21"/>
      <c r="J17" s="4">
        <v>80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4">
        <f t="shared" si="0"/>
        <v>22.857142857142858</v>
      </c>
    </row>
    <row r="18" spans="2:17" x14ac:dyDescent="0.25">
      <c r="B18" s="6">
        <f t="shared" si="1"/>
        <v>10</v>
      </c>
      <c r="C18" s="6" t="s">
        <v>44</v>
      </c>
      <c r="D18" s="19" t="s">
        <v>45</v>
      </c>
      <c r="E18" s="20"/>
      <c r="F18" s="20"/>
      <c r="G18" s="20"/>
      <c r="H18" s="20"/>
      <c r="I18" s="21"/>
      <c r="J18" s="4">
        <v>80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4">
        <f t="shared" si="0"/>
        <v>24.285714285714285</v>
      </c>
    </row>
    <row r="19" spans="2:17" x14ac:dyDescent="0.25">
      <c r="B19" s="6">
        <f t="shared" si="1"/>
        <v>11</v>
      </c>
      <c r="C19" s="6" t="s">
        <v>46</v>
      </c>
      <c r="D19" s="19" t="s">
        <v>47</v>
      </c>
      <c r="E19" s="20"/>
      <c r="F19" s="20"/>
      <c r="G19" s="20"/>
      <c r="H19" s="20"/>
      <c r="I19" s="21"/>
      <c r="J19" s="4">
        <v>80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4">
        <f t="shared" si="0"/>
        <v>22.857142857142858</v>
      </c>
    </row>
    <row r="20" spans="2:17" x14ac:dyDescent="0.25">
      <c r="B20" s="6">
        <f t="shared" si="1"/>
        <v>12</v>
      </c>
      <c r="C20" s="6" t="s">
        <v>48</v>
      </c>
      <c r="D20" s="19" t="s">
        <v>151</v>
      </c>
      <c r="E20" s="20"/>
      <c r="F20" s="20"/>
      <c r="G20" s="20"/>
      <c r="H20" s="20"/>
      <c r="I20" s="21"/>
      <c r="J20" s="4">
        <v>80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4">
        <f t="shared" si="0"/>
        <v>24.285714285714285</v>
      </c>
    </row>
    <row r="21" spans="2:17" x14ac:dyDescent="0.25">
      <c r="B21" s="6">
        <f t="shared" si="1"/>
        <v>13</v>
      </c>
      <c r="C21" s="6" t="s">
        <v>152</v>
      </c>
      <c r="D21" s="19" t="s">
        <v>153</v>
      </c>
      <c r="E21" s="20"/>
      <c r="F21" s="20"/>
      <c r="G21" s="20"/>
      <c r="H21" s="20"/>
      <c r="I21" s="21"/>
      <c r="J21" s="4">
        <v>80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4">
        <f t="shared" si="0"/>
        <v>24.285714285714285</v>
      </c>
    </row>
    <row r="22" spans="2:17" x14ac:dyDescent="0.25">
      <c r="B22" s="6">
        <f t="shared" si="1"/>
        <v>14</v>
      </c>
      <c r="C22" s="6" t="s">
        <v>154</v>
      </c>
      <c r="D22" s="19" t="s">
        <v>155</v>
      </c>
      <c r="E22" s="20"/>
      <c r="F22" s="20"/>
      <c r="G22" s="20"/>
      <c r="H22" s="20"/>
      <c r="I22" s="21"/>
      <c r="J22" s="4">
        <v>90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4">
        <f t="shared" si="0"/>
        <v>25.714285714285715</v>
      </c>
    </row>
    <row r="23" spans="2:17" x14ac:dyDescent="0.25">
      <c r="B23" s="6">
        <f t="shared" si="1"/>
        <v>15</v>
      </c>
      <c r="C23" s="6" t="s">
        <v>156</v>
      </c>
      <c r="D23" s="19" t="s">
        <v>157</v>
      </c>
      <c r="E23" s="20"/>
      <c r="F23" s="20"/>
      <c r="G23" s="20"/>
      <c r="H23" s="20"/>
      <c r="I23" s="21"/>
      <c r="J23" s="4">
        <v>80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4">
        <f t="shared" si="0"/>
        <v>24.285714285714285</v>
      </c>
    </row>
    <row r="24" spans="2:17" x14ac:dyDescent="0.25">
      <c r="B24" s="6">
        <f t="shared" si="1"/>
        <v>16</v>
      </c>
      <c r="C24" s="6" t="s">
        <v>158</v>
      </c>
      <c r="D24" s="19" t="s">
        <v>159</v>
      </c>
      <c r="E24" s="20"/>
      <c r="F24" s="20"/>
      <c r="G24" s="20"/>
      <c r="H24" s="20"/>
      <c r="I24" s="21"/>
      <c r="J24" s="4">
        <v>80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4">
        <f t="shared" si="0"/>
        <v>22.857142857142858</v>
      </c>
    </row>
    <row r="25" spans="2:17" x14ac:dyDescent="0.25">
      <c r="B25" s="6">
        <f t="shared" si="1"/>
        <v>17</v>
      </c>
      <c r="C25" s="6" t="s">
        <v>160</v>
      </c>
      <c r="D25" s="19" t="s">
        <v>161</v>
      </c>
      <c r="E25" s="20"/>
      <c r="F25" s="20"/>
      <c r="G25" s="20"/>
      <c r="H25" s="20"/>
      <c r="I25" s="21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4">
        <f t="shared" si="0"/>
        <v>28.571428571428573</v>
      </c>
    </row>
    <row r="26" spans="2:17" x14ac:dyDescent="0.25">
      <c r="B26" s="6">
        <f t="shared" si="1"/>
        <v>18</v>
      </c>
      <c r="C26" s="6" t="s">
        <v>162</v>
      </c>
      <c r="D26" s="19" t="s">
        <v>163</v>
      </c>
      <c r="E26" s="20"/>
      <c r="F26" s="20"/>
      <c r="G26" s="20"/>
      <c r="H26" s="20"/>
      <c r="I26" s="21"/>
      <c r="J26" s="4">
        <v>80</v>
      </c>
      <c r="K26" s="4">
        <v>80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4">
        <f t="shared" si="0"/>
        <v>22.857142857142858</v>
      </c>
    </row>
    <row r="27" spans="2:17" x14ac:dyDescent="0.25">
      <c r="B27" s="6">
        <f t="shared" si="1"/>
        <v>19</v>
      </c>
      <c r="C27" s="6" t="s">
        <v>164</v>
      </c>
      <c r="D27" s="19" t="s">
        <v>165</v>
      </c>
      <c r="E27" s="20"/>
      <c r="F27" s="20"/>
      <c r="G27" s="20"/>
      <c r="H27" s="20"/>
      <c r="I27" s="21"/>
      <c r="J27" s="4">
        <v>100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4">
        <f t="shared" si="0"/>
        <v>28.571428571428573</v>
      </c>
    </row>
    <row r="28" spans="2:17" x14ac:dyDescent="0.25">
      <c r="B28" s="6">
        <f t="shared" si="1"/>
        <v>20</v>
      </c>
      <c r="C28" s="6" t="s">
        <v>166</v>
      </c>
      <c r="D28" s="19" t="s">
        <v>167</v>
      </c>
      <c r="E28" s="20"/>
      <c r="F28" s="20"/>
      <c r="G28" s="20"/>
      <c r="H28" s="20"/>
      <c r="I28" s="21"/>
      <c r="J28" s="4">
        <v>100</v>
      </c>
      <c r="K28" s="4">
        <v>80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4">
        <f t="shared" si="0"/>
        <v>25.714285714285715</v>
      </c>
    </row>
    <row r="29" spans="2:17" x14ac:dyDescent="0.25">
      <c r="B29" s="6">
        <f t="shared" si="1"/>
        <v>21</v>
      </c>
      <c r="C29" s="6" t="s">
        <v>168</v>
      </c>
      <c r="D29" s="19" t="s">
        <v>169</v>
      </c>
      <c r="E29" s="20"/>
      <c r="F29" s="20"/>
      <c r="G29" s="20"/>
      <c r="H29" s="20"/>
      <c r="I29" s="21"/>
      <c r="J29" s="4">
        <v>80</v>
      </c>
      <c r="K29" s="4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4">
        <f t="shared" si="0"/>
        <v>24.285714285714285</v>
      </c>
    </row>
    <row r="30" spans="2:17" x14ac:dyDescent="0.25">
      <c r="B30" s="6">
        <f t="shared" si="1"/>
        <v>22</v>
      </c>
      <c r="C30" s="6" t="s">
        <v>170</v>
      </c>
      <c r="D30" s="19" t="s">
        <v>171</v>
      </c>
      <c r="E30" s="20"/>
      <c r="F30" s="20"/>
      <c r="G30" s="20"/>
      <c r="H30" s="20"/>
      <c r="I30" s="21"/>
      <c r="J30" s="4">
        <v>100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4">
        <f t="shared" si="0"/>
        <v>28.571428571428573</v>
      </c>
    </row>
    <row r="31" spans="2:17" x14ac:dyDescent="0.25">
      <c r="B31" s="6">
        <f t="shared" si="1"/>
        <v>23</v>
      </c>
      <c r="C31" s="6" t="s">
        <v>172</v>
      </c>
      <c r="D31" s="19" t="s">
        <v>173</v>
      </c>
      <c r="E31" s="20"/>
      <c r="F31" s="20"/>
      <c r="G31" s="20"/>
      <c r="H31" s="20"/>
      <c r="I31" s="21"/>
      <c r="J31" s="4">
        <v>80</v>
      </c>
      <c r="K31" s="4">
        <v>80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4">
        <f t="shared" si="0"/>
        <v>22.857142857142858</v>
      </c>
    </row>
    <row r="32" spans="2:17" x14ac:dyDescent="0.25">
      <c r="B32" s="6">
        <f t="shared" si="1"/>
        <v>24</v>
      </c>
      <c r="C32" s="6" t="s">
        <v>174</v>
      </c>
      <c r="D32" s="19" t="s">
        <v>175</v>
      </c>
      <c r="E32" s="20"/>
      <c r="F32" s="20"/>
      <c r="G32" s="20"/>
      <c r="H32" s="20"/>
      <c r="I32" s="21"/>
      <c r="J32" s="4">
        <v>80</v>
      </c>
      <c r="K32" s="4">
        <v>90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4">
        <f t="shared" si="0"/>
        <v>24.285714285714285</v>
      </c>
    </row>
    <row r="33" spans="2:17" x14ac:dyDescent="0.25">
      <c r="B33" s="6">
        <f t="shared" si="1"/>
        <v>25</v>
      </c>
      <c r="C33" s="6" t="s">
        <v>176</v>
      </c>
      <c r="D33" s="19" t="s">
        <v>177</v>
      </c>
      <c r="E33" s="20"/>
      <c r="F33" s="20"/>
      <c r="G33" s="20"/>
      <c r="H33" s="20"/>
      <c r="I33" s="21"/>
      <c r="J33" s="4">
        <v>100</v>
      </c>
      <c r="K33" s="4">
        <v>80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4">
        <f t="shared" si="0"/>
        <v>25.714285714285715</v>
      </c>
    </row>
    <row r="34" spans="2:17" x14ac:dyDescent="0.25">
      <c r="B34" s="6">
        <f t="shared" si="1"/>
        <v>26</v>
      </c>
      <c r="C34" s="6" t="s">
        <v>178</v>
      </c>
      <c r="D34" s="26" t="s">
        <v>179</v>
      </c>
      <c r="E34" s="27"/>
      <c r="F34" s="27"/>
      <c r="G34" s="27"/>
      <c r="H34" s="27"/>
      <c r="I34" s="28"/>
      <c r="J34" s="4">
        <v>80</v>
      </c>
      <c r="K34" s="4">
        <v>90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4">
        <f t="shared" si="0"/>
        <v>24.285714285714285</v>
      </c>
    </row>
    <row r="35" spans="2:17" x14ac:dyDescent="0.25">
      <c r="B35" s="6">
        <f t="shared" si="1"/>
        <v>27</v>
      </c>
      <c r="C35" s="6"/>
      <c r="D35" s="16"/>
      <c r="E35" s="17"/>
      <c r="F35" s="17"/>
      <c r="G35" s="17"/>
      <c r="H35" s="17"/>
      <c r="I35" s="18"/>
      <c r="J35" s="4"/>
      <c r="K35" s="4"/>
      <c r="L35" s="4"/>
      <c r="M35" s="4"/>
      <c r="N35" s="4"/>
      <c r="O35" s="4"/>
      <c r="P35" s="4"/>
      <c r="Q35" s="14"/>
    </row>
    <row r="36" spans="2:17" x14ac:dyDescent="0.25">
      <c r="B36" s="6">
        <f t="shared" si="1"/>
        <v>28</v>
      </c>
      <c r="C36" s="6"/>
      <c r="D36" s="19"/>
      <c r="E36" s="20"/>
      <c r="F36" s="20"/>
      <c r="G36" s="20"/>
      <c r="H36" s="20"/>
      <c r="I36" s="21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6">
        <f t="shared" si="1"/>
        <v>29</v>
      </c>
      <c r="C37" s="6"/>
      <c r="D37" s="19"/>
      <c r="E37" s="20"/>
      <c r="F37" s="20"/>
      <c r="G37" s="20"/>
      <c r="H37" s="20"/>
      <c r="I37" s="21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6">
        <f t="shared" si="1"/>
        <v>30</v>
      </c>
      <c r="C38" s="6"/>
      <c r="D38" s="19"/>
      <c r="E38" s="20"/>
      <c r="F38" s="20"/>
      <c r="G38" s="20"/>
      <c r="H38" s="20"/>
      <c r="I38" s="21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6">
        <f t="shared" si="1"/>
        <v>31</v>
      </c>
      <c r="C39" s="6"/>
      <c r="D39" s="29"/>
      <c r="E39" s="30"/>
      <c r="F39" s="30"/>
      <c r="G39" s="30"/>
      <c r="H39" s="30"/>
      <c r="I39" s="31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6">
        <f t="shared" si="1"/>
        <v>32</v>
      </c>
      <c r="C40" s="6"/>
      <c r="D40" s="29"/>
      <c r="E40" s="30"/>
      <c r="F40" s="30"/>
      <c r="G40" s="30"/>
      <c r="H40" s="30"/>
      <c r="I40" s="31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6">
        <f t="shared" si="1"/>
        <v>33</v>
      </c>
      <c r="C41" s="6"/>
      <c r="D41" s="29"/>
      <c r="E41" s="30"/>
      <c r="F41" s="30"/>
      <c r="G41" s="30"/>
      <c r="H41" s="30"/>
      <c r="I41" s="31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6">
        <f t="shared" si="1"/>
        <v>34</v>
      </c>
      <c r="C42" s="6"/>
      <c r="D42" s="29"/>
      <c r="E42" s="30"/>
      <c r="F42" s="30"/>
      <c r="G42" s="30"/>
      <c r="H42" s="30"/>
      <c r="I42" s="31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6">
        <f t="shared" si="1"/>
        <v>35</v>
      </c>
      <c r="C43" s="6"/>
      <c r="D43" s="29"/>
      <c r="E43" s="30"/>
      <c r="F43" s="30"/>
      <c r="G43" s="30"/>
      <c r="H43" s="30"/>
      <c r="I43" s="31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6">
        <f t="shared" si="1"/>
        <v>36</v>
      </c>
      <c r="C44" s="6"/>
      <c r="D44" s="29"/>
      <c r="E44" s="30"/>
      <c r="F44" s="30"/>
      <c r="G44" s="30"/>
      <c r="H44" s="30"/>
      <c r="I44" s="31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6">
        <f t="shared" si="1"/>
        <v>37</v>
      </c>
      <c r="C45" s="7"/>
      <c r="D45" s="29"/>
      <c r="E45" s="30"/>
      <c r="F45" s="30"/>
      <c r="G45" s="30"/>
      <c r="H45" s="30"/>
      <c r="I45" s="31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6">
        <f t="shared" si="1"/>
        <v>38</v>
      </c>
      <c r="C46" s="7"/>
      <c r="D46" s="29"/>
      <c r="E46" s="30"/>
      <c r="F46" s="30"/>
      <c r="G46" s="30"/>
      <c r="H46" s="30"/>
      <c r="I46" s="31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6">
        <f t="shared" si="1"/>
        <v>39</v>
      </c>
      <c r="C47" s="7"/>
      <c r="D47" s="29"/>
      <c r="E47" s="30"/>
      <c r="F47" s="30"/>
      <c r="G47" s="30"/>
      <c r="H47" s="30"/>
      <c r="I47" s="31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6">
        <f t="shared" si="1"/>
        <v>40</v>
      </c>
      <c r="C48" s="7"/>
      <c r="D48" s="29"/>
      <c r="E48" s="30"/>
      <c r="F48" s="30"/>
      <c r="G48" s="30"/>
      <c r="H48" s="30"/>
      <c r="I48" s="31"/>
      <c r="J48" s="4"/>
      <c r="K48" s="4"/>
      <c r="L48" s="4"/>
      <c r="M48" s="4"/>
      <c r="N48" s="4"/>
      <c r="O48" s="4"/>
      <c r="P48" s="4"/>
      <c r="Q48" s="14"/>
    </row>
    <row r="49" spans="3:17" x14ac:dyDescent="0.25">
      <c r="C49" s="33"/>
      <c r="D49" s="33"/>
      <c r="E49" s="1"/>
    </row>
    <row r="50" spans="3:17" x14ac:dyDescent="0.25">
      <c r="C50" s="33"/>
      <c r="D50" s="33"/>
      <c r="E50" s="1"/>
      <c r="H50" s="36" t="s">
        <v>19</v>
      </c>
      <c r="I50" s="37"/>
      <c r="J50" s="4">
        <f>COUNTIF(J9:J48,"&gt;=70")</f>
        <v>26</v>
      </c>
      <c r="K50" s="4">
        <f t="shared" ref="K50:Q50" si="2">COUNTIF(K9:K48,"&gt;=70")</f>
        <v>26</v>
      </c>
      <c r="L50" s="4">
        <f t="shared" si="2"/>
        <v>0</v>
      </c>
      <c r="M50" s="4">
        <f t="shared" si="2"/>
        <v>0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3">
        <f t="shared" si="2"/>
        <v>0</v>
      </c>
    </row>
    <row r="51" spans="3:17" x14ac:dyDescent="0.25">
      <c r="C51" s="33"/>
      <c r="D51" s="33"/>
      <c r="E51" s="8"/>
      <c r="H51" s="36" t="s">
        <v>20</v>
      </c>
      <c r="I51" s="37"/>
      <c r="J51" s="4">
        <f>COUNTIF(J9:J49,"&lt;70")</f>
        <v>0</v>
      </c>
      <c r="K51" s="4">
        <f t="shared" ref="K51:Q51" si="3">COUNTIF(K9:K49,"&lt;70")</f>
        <v>0</v>
      </c>
      <c r="L51" s="4">
        <f t="shared" si="3"/>
        <v>26</v>
      </c>
      <c r="M51" s="4">
        <f t="shared" si="3"/>
        <v>26</v>
      </c>
      <c r="N51" s="4">
        <f t="shared" si="3"/>
        <v>26</v>
      </c>
      <c r="O51" s="4">
        <f t="shared" si="3"/>
        <v>26</v>
      </c>
      <c r="P51" s="4">
        <f t="shared" si="3"/>
        <v>26</v>
      </c>
      <c r="Q51" s="13">
        <f t="shared" si="3"/>
        <v>26</v>
      </c>
    </row>
    <row r="52" spans="3:17" x14ac:dyDescent="0.25">
      <c r="C52" s="33"/>
      <c r="D52" s="33"/>
      <c r="E52" s="33"/>
      <c r="H52" s="36" t="s">
        <v>21</v>
      </c>
      <c r="I52" s="37"/>
      <c r="J52" s="4">
        <f>COUNT(J9:J48)</f>
        <v>26</v>
      </c>
      <c r="K52" s="4">
        <f t="shared" ref="K52:Q52" si="4">COUNT(K9:K48)</f>
        <v>26</v>
      </c>
      <c r="L52" s="4">
        <f t="shared" si="4"/>
        <v>26</v>
      </c>
      <c r="M52" s="4">
        <f t="shared" si="4"/>
        <v>26</v>
      </c>
      <c r="N52" s="4">
        <f t="shared" si="4"/>
        <v>26</v>
      </c>
      <c r="O52" s="4">
        <f t="shared" si="4"/>
        <v>26</v>
      </c>
      <c r="P52" s="4">
        <f t="shared" si="4"/>
        <v>26</v>
      </c>
      <c r="Q52" s="13">
        <f t="shared" si="4"/>
        <v>26</v>
      </c>
    </row>
    <row r="53" spans="3:17" x14ac:dyDescent="0.25">
      <c r="C53" s="33"/>
      <c r="D53" s="33"/>
      <c r="E53" s="1"/>
      <c r="H53" s="38" t="s">
        <v>16</v>
      </c>
      <c r="I53" s="39"/>
      <c r="J53" s="9">
        <f>J50/J52</f>
        <v>1</v>
      </c>
      <c r="K53" s="11">
        <f t="shared" ref="K53:Q53" si="5">K50/K52</f>
        <v>1</v>
      </c>
      <c r="L53" s="11">
        <f t="shared" si="5"/>
        <v>0</v>
      </c>
      <c r="M53" s="11">
        <f t="shared" si="5"/>
        <v>0</v>
      </c>
      <c r="N53" s="11">
        <f t="shared" si="5"/>
        <v>0</v>
      </c>
      <c r="O53" s="11">
        <f t="shared" si="5"/>
        <v>0</v>
      </c>
      <c r="P53" s="11">
        <f t="shared" si="5"/>
        <v>0</v>
      </c>
      <c r="Q53" s="12">
        <f t="shared" si="5"/>
        <v>0</v>
      </c>
    </row>
    <row r="54" spans="3:17" x14ac:dyDescent="0.25">
      <c r="C54" s="33"/>
      <c r="D54" s="33"/>
      <c r="E54" s="1"/>
      <c r="H54" s="38" t="s">
        <v>17</v>
      </c>
      <c r="I54" s="39"/>
      <c r="J54" s="9">
        <f>J51/J52</f>
        <v>0</v>
      </c>
      <c r="K54" s="9">
        <f t="shared" ref="K54:Q54" si="6">K51/K52</f>
        <v>0</v>
      </c>
      <c r="L54" s="11">
        <f t="shared" si="6"/>
        <v>1</v>
      </c>
      <c r="M54" s="11">
        <f t="shared" si="6"/>
        <v>1</v>
      </c>
      <c r="N54" s="11">
        <f t="shared" si="6"/>
        <v>1</v>
      </c>
      <c r="O54" s="11">
        <f t="shared" si="6"/>
        <v>1</v>
      </c>
      <c r="P54" s="11">
        <f t="shared" si="6"/>
        <v>1</v>
      </c>
      <c r="Q54" s="12">
        <f t="shared" si="6"/>
        <v>1</v>
      </c>
    </row>
    <row r="55" spans="3:17" x14ac:dyDescent="0.25">
      <c r="C55" s="33"/>
      <c r="D55" s="33"/>
      <c r="E55" s="8"/>
    </row>
    <row r="56" spans="3:17" x14ac:dyDescent="0.25">
      <c r="C56" s="1"/>
      <c r="D56" s="1"/>
      <c r="E56" s="8"/>
    </row>
    <row r="58" spans="3:17" x14ac:dyDescent="0.25">
      <c r="J58" s="40"/>
      <c r="K58" s="40"/>
      <c r="L58" s="40"/>
      <c r="M58" s="40"/>
      <c r="N58" s="40"/>
      <c r="O58" s="40"/>
      <c r="P58" s="40"/>
    </row>
    <row r="59" spans="3:17" x14ac:dyDescent="0.25">
      <c r="J59" s="32" t="s">
        <v>18</v>
      </c>
      <c r="K59" s="32"/>
      <c r="L59" s="32"/>
      <c r="M59" s="32"/>
      <c r="N59" s="32"/>
      <c r="O59" s="32"/>
      <c r="P59" s="32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MATEMATICAS DISCRETAS</vt:lpstr>
      <vt:lpstr>PRINC. ELEC. Y APLIC. D.404B</vt:lpstr>
      <vt:lpstr>PRINC. ELEC. Y APLIC. D. 404A</vt:lpstr>
      <vt:lpstr>ADMINISTRACIÓN DE 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ELENA</cp:lastModifiedBy>
  <cp:lastPrinted>2023-03-14T22:59:01Z</cp:lastPrinted>
  <dcterms:created xsi:type="dcterms:W3CDTF">2023-03-14T19:16:59Z</dcterms:created>
  <dcterms:modified xsi:type="dcterms:W3CDTF">2023-05-03T22:24:05Z</dcterms:modified>
</cp:coreProperties>
</file>