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LISTA DE CALIFICACIONES\"/>
    </mc:Choice>
  </mc:AlternateContent>
  <xr:revisionPtr revIDLastSave="0" documentId="13_ncr:1_{90D63BF3-B2C6-44EE-95DD-6C94213390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MATICAS DISCRETAS" sheetId="1" r:id="rId1"/>
    <sheet name="PRINC. ELEC. Y APLIC. D.404B" sheetId="7" r:id="rId2"/>
    <sheet name="PRINC. ELEC. Y APLIC. D. 404A" sheetId="8" r:id="rId3"/>
    <sheet name="ADMINISTRACIÓN DE BASE DE DATO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9" l="1"/>
  <c r="P51" i="9"/>
  <c r="P10" i="1" l="1"/>
  <c r="P11" i="1"/>
  <c r="P12" i="1"/>
  <c r="P13" i="1"/>
  <c r="P14" i="1"/>
  <c r="P15" i="1"/>
  <c r="P16" i="1"/>
  <c r="P17" i="1"/>
  <c r="P18" i="1"/>
  <c r="P9" i="1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9" i="7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9" i="9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9" i="8"/>
  <c r="O52" i="9" l="1"/>
  <c r="N52" i="9"/>
  <c r="M52" i="9"/>
  <c r="L52" i="9"/>
  <c r="K52" i="9"/>
  <c r="J52" i="9"/>
  <c r="O51" i="9"/>
  <c r="N51" i="9"/>
  <c r="M51" i="9"/>
  <c r="L51" i="9"/>
  <c r="K51" i="9"/>
  <c r="J51" i="9"/>
  <c r="O50" i="9"/>
  <c r="N50" i="9"/>
  <c r="M50" i="9"/>
  <c r="L50" i="9"/>
  <c r="K50" i="9"/>
  <c r="J5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O53" i="9" l="1"/>
  <c r="K54" i="9"/>
  <c r="K53" i="9"/>
  <c r="L54" i="9"/>
  <c r="L53" i="9"/>
  <c r="M54" i="9"/>
  <c r="M53" i="9"/>
  <c r="N54" i="9"/>
  <c r="N53" i="9"/>
  <c r="O54" i="9"/>
  <c r="P52" i="9"/>
  <c r="J53" i="9"/>
  <c r="J54" i="9"/>
  <c r="P54" i="9" l="1"/>
  <c r="P53" i="9"/>
  <c r="M52" i="8"/>
  <c r="L52" i="8"/>
  <c r="K52" i="8"/>
  <c r="J52" i="8"/>
  <c r="M51" i="8"/>
  <c r="L51" i="8"/>
  <c r="K51" i="8"/>
  <c r="J51" i="8"/>
  <c r="M50" i="8"/>
  <c r="L50" i="8"/>
  <c r="K50" i="8"/>
  <c r="J50" i="8"/>
  <c r="J53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M52" i="7"/>
  <c r="L52" i="7"/>
  <c r="K52" i="7"/>
  <c r="J52" i="7"/>
  <c r="M51" i="7"/>
  <c r="L51" i="7"/>
  <c r="K51" i="7"/>
  <c r="J51" i="7"/>
  <c r="J54" i="7" s="1"/>
  <c r="M50" i="7"/>
  <c r="M53" i="7" s="1"/>
  <c r="L50" i="7"/>
  <c r="K50" i="7"/>
  <c r="J50" i="7"/>
  <c r="J53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J54" i="8" l="1"/>
  <c r="M54" i="7"/>
  <c r="M54" i="8"/>
  <c r="M53" i="8"/>
  <c r="K53" i="8"/>
  <c r="K54" i="8"/>
  <c r="L54" i="8"/>
  <c r="L53" i="8"/>
  <c r="N52" i="8"/>
  <c r="L54" i="7"/>
  <c r="L53" i="7"/>
  <c r="K54" i="7"/>
  <c r="N52" i="7"/>
  <c r="K53" i="7"/>
  <c r="N50" i="8"/>
  <c r="N51" i="8"/>
  <c r="N50" i="7"/>
  <c r="N51" i="7"/>
  <c r="N54" i="8" l="1"/>
  <c r="N53" i="8"/>
  <c r="N54" i="7"/>
  <c r="N53" i="7"/>
  <c r="K52" i="1"/>
  <c r="L52" i="1"/>
  <c r="M52" i="1"/>
  <c r="N52" i="1"/>
  <c r="O52" i="1"/>
  <c r="K51" i="1"/>
  <c r="L51" i="1"/>
  <c r="M51" i="1"/>
  <c r="N51" i="1"/>
  <c r="O51" i="1"/>
  <c r="K50" i="1"/>
  <c r="L50" i="1"/>
  <c r="M50" i="1"/>
  <c r="M53" i="1" s="1"/>
  <c r="N50" i="1"/>
  <c r="O50" i="1"/>
  <c r="J52" i="1"/>
  <c r="J51" i="1"/>
  <c r="J54" i="1" s="1"/>
  <c r="J50" i="1"/>
  <c r="J53" i="1" s="1"/>
  <c r="M54" i="1" l="1"/>
  <c r="N53" i="1"/>
  <c r="N54" i="1"/>
  <c r="O54" i="1"/>
  <c r="K54" i="1"/>
  <c r="O53" i="1"/>
  <c r="L54" i="1"/>
  <c r="L53" i="1"/>
  <c r="K53" i="1"/>
  <c r="P51" i="1"/>
  <c r="P50" i="1"/>
  <c r="P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P53" i="1"/>
</calcChain>
</file>

<file path=xl/sharedStrings.xml><?xml version="1.0" encoding="utf-8"?>
<sst xmlns="http://schemas.openxmlformats.org/spreadsheetml/2006/main" count="257" uniqueCount="182">
  <si>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</si>
  <si>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</si>
  <si>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</si>
  <si>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</si>
  <si>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</si>
  <si>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</si>
  <si>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</si>
  <si>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</si>
  <si>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</si>
  <si>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</si>
  <si>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</si>
  <si>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</si>
  <si>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</si>
  <si>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</si>
  <si>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</si>
  <si>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</si>
  <si>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</si>
  <si>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</si>
  <si>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</si>
  <si>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</si>
  <si>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</si>
  <si>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</si>
  <si>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</si>
  <si>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 2023</t>
  </si>
  <si>
    <t>ISC. Marìa Elena Morales Benìtez</t>
  </si>
  <si>
    <t>171U0159</t>
  </si>
  <si>
    <t xml:space="preserve">ALVARADO MERLIN INGRIS DE LOS ANGELES </t>
  </si>
  <si>
    <t>171U0160</t>
  </si>
  <si>
    <t>AMBROS GOMEZ VICTOR MANUEL</t>
  </si>
  <si>
    <t>201U0101</t>
  </si>
  <si>
    <t xml:space="preserve">CAMPOS DE DIOS DIEGO EMMANUEL </t>
  </si>
  <si>
    <t>191U0168</t>
  </si>
  <si>
    <t xml:space="preserve">CARMONA COBAXIN ANGEL DE JESUS </t>
  </si>
  <si>
    <t>201U0104</t>
  </si>
  <si>
    <t>CARVAJAL GARCIA JOANNA GUADALUPE</t>
  </si>
  <si>
    <t>181U0711</t>
  </si>
  <si>
    <t>CHIBAMBA MALAGA ALDO JOSUE</t>
  </si>
  <si>
    <t>191U0169</t>
  </si>
  <si>
    <t>CHIPOL FISCAL JUAN CARLOS</t>
  </si>
  <si>
    <t>201U0490</t>
  </si>
  <si>
    <t>COLORIANO VICTORIO ELISA</t>
  </si>
  <si>
    <t>171U0171</t>
  </si>
  <si>
    <t>DOMINGUEZ MONTIEL FERNANDO</t>
  </si>
  <si>
    <t>201U0111</t>
  </si>
  <si>
    <t xml:space="preserve">GARCIA ACOSTA MARIA GUALUPE </t>
  </si>
  <si>
    <t>191U0176</t>
  </si>
  <si>
    <t>GONZALEZ AVELINO SARA STEPHANY</t>
  </si>
  <si>
    <t>201U0031</t>
  </si>
  <si>
    <t>211U0172</t>
  </si>
  <si>
    <t xml:space="preserve">ALVARADO MERLIN CARLOS RAUL </t>
  </si>
  <si>
    <t>211U0173</t>
  </si>
  <si>
    <t xml:space="preserve">ARTIGAS MARTINEZ ALEXIS </t>
  </si>
  <si>
    <t>201U0098</t>
  </si>
  <si>
    <t xml:space="preserve">BERNAL ANDRADE JESUS ALEJANDRO </t>
  </si>
  <si>
    <t>211U0176</t>
  </si>
  <si>
    <t xml:space="preserve">CANELA AMARO VICTOR </t>
  </si>
  <si>
    <t>211U0661</t>
  </si>
  <si>
    <t xml:space="preserve">CINTO GUILLEN GILBERTO </t>
  </si>
  <si>
    <t>211U0178</t>
  </si>
  <si>
    <t>DEL ANGEL BAPO LINDA JHOANA</t>
  </si>
  <si>
    <t>211U0179</t>
  </si>
  <si>
    <t>DIAZ POLITO CARLOS DAVID</t>
  </si>
  <si>
    <t>211U0180</t>
  </si>
  <si>
    <t>FARARONI LOPEZ JULIO CESAR</t>
  </si>
  <si>
    <t>211U0641</t>
  </si>
  <si>
    <t>GUEVARA VELASQUEZ LEONARDO ALEXIZ</t>
  </si>
  <si>
    <t>211U0642</t>
  </si>
  <si>
    <t>211U0189</t>
  </si>
  <si>
    <t>MALAGA MALAGA XOCHITL LITZURY</t>
  </si>
  <si>
    <t>211U0662</t>
  </si>
  <si>
    <t xml:space="preserve">MALAGA MIXTEGA MIGUEL ANGEL </t>
  </si>
  <si>
    <t>211U0190</t>
  </si>
  <si>
    <t>MAULEON FLORES JAZMIN</t>
  </si>
  <si>
    <t>211U0013</t>
  </si>
  <si>
    <t>MELCHI COTA CRUZ AXEL</t>
  </si>
  <si>
    <t>211U0635</t>
  </si>
  <si>
    <t xml:space="preserve">MIL ORTIZ EMMANUEL ALEJANDRO </t>
  </si>
  <si>
    <t xml:space="preserve">MIXTEGA SOSA JUAN DANIEL </t>
  </si>
  <si>
    <t>211U0547</t>
  </si>
  <si>
    <t>211U0193</t>
  </si>
  <si>
    <t xml:space="preserve">OLIN CAMACHO FLOR DEL CARMEN </t>
  </si>
  <si>
    <t>211U0206</t>
  </si>
  <si>
    <t xml:space="preserve">VENAVIDES RODRIGUEZ ROGELIO DE JESUS </t>
  </si>
  <si>
    <t>HERNANDEZ SALAZAR GUSTAVO ANGEL</t>
  </si>
  <si>
    <t>211U0486</t>
  </si>
  <si>
    <t xml:space="preserve">SANTOS HERNANDEZ EDUARDO </t>
  </si>
  <si>
    <t xml:space="preserve">BAXIN MIXTEGA EDUARDO EVAN </t>
  </si>
  <si>
    <t>221U0192</t>
  </si>
  <si>
    <t>221U0194</t>
  </si>
  <si>
    <t>BAXIN TAGAN GAEL ISAI</t>
  </si>
  <si>
    <t>221U0196</t>
  </si>
  <si>
    <t xml:space="preserve">CAMACHO VENTURA ALAN RODRIGO </t>
  </si>
  <si>
    <t>221U0215</t>
  </si>
  <si>
    <t xml:space="preserve">HERNANDEZ TOTO AMALIN ROMINA </t>
  </si>
  <si>
    <t>221U0267</t>
  </si>
  <si>
    <t>221U0244</t>
  </si>
  <si>
    <t>221U0250</t>
  </si>
  <si>
    <t xml:space="preserve">TOTO RAMOS ALEXIS DE JESUS </t>
  </si>
  <si>
    <t>221U0266</t>
  </si>
  <si>
    <t xml:space="preserve">VALLE MARTINEZ KEVIN EDUARDO </t>
  </si>
  <si>
    <t>221U0829</t>
  </si>
  <si>
    <t>221U0204</t>
  </si>
  <si>
    <t>DOMINGUEZ PROMOTOR ALAN MANUEL</t>
  </si>
  <si>
    <t xml:space="preserve">MACHUCHO MIL LUIS DAVID </t>
  </si>
  <si>
    <t xml:space="preserve">RAMON XOLO CARLA KARINA </t>
  </si>
  <si>
    <t xml:space="preserve">VERA BAXIN CARLOS EDUARDO </t>
  </si>
  <si>
    <t xml:space="preserve">MATEMATICAS DISCRETAS </t>
  </si>
  <si>
    <t>MD-AR</t>
  </si>
  <si>
    <t>211U0174</t>
  </si>
  <si>
    <t xml:space="preserve">BELTRAN HERNANDEZ JUAN CARLOS </t>
  </si>
  <si>
    <t>211U0011</t>
  </si>
  <si>
    <t>CHAGA CHAGALA ISAAC</t>
  </si>
  <si>
    <t>211U0177</t>
  </si>
  <si>
    <t>CHI MARCIAL FERNANDO YAHIR</t>
  </si>
  <si>
    <t>211U0473</t>
  </si>
  <si>
    <t xml:space="preserve">CRUZ XALA VICTOR JOSE </t>
  </si>
  <si>
    <t>211U0181</t>
  </si>
  <si>
    <t xml:space="preserve">FLORES OLIVEROS FRANCISCO JESUS </t>
  </si>
  <si>
    <t>201U0563</t>
  </si>
  <si>
    <t xml:space="preserve">HERNANDEZ AZAMAR LEONARDO </t>
  </si>
  <si>
    <t>211U0186</t>
  </si>
  <si>
    <t xml:space="preserve">HERNANDEZ SANTOS JONATHAN SALVADOR </t>
  </si>
  <si>
    <t>211U0187</t>
  </si>
  <si>
    <t xml:space="preserve">HERRERA MIXTEGA LAURA </t>
  </si>
  <si>
    <t>211U0191</t>
  </si>
  <si>
    <t xml:space="preserve">MINQUIS MELCHI ORLANDO </t>
  </si>
  <si>
    <t>211U0192</t>
  </si>
  <si>
    <t xml:space="preserve">OLIN ALONSO CARLOS DANIEL </t>
  </si>
  <si>
    <t>211U0194</t>
  </si>
  <si>
    <t>ORTIZ DOMINGUEZ KEISSLY</t>
  </si>
  <si>
    <t>211U0195</t>
  </si>
  <si>
    <t xml:space="preserve">ORTIZ VERGARA DIEGO DE JESUS </t>
  </si>
  <si>
    <t>211U0197</t>
  </si>
  <si>
    <t xml:space="preserve">PICHAL VALDEZ GERMAIN </t>
  </si>
  <si>
    <t>211U0198</t>
  </si>
  <si>
    <t xml:space="preserve">POLITO IXTEPAN LESLYE ALEJANDRA </t>
  </si>
  <si>
    <t>211U0199</t>
  </si>
  <si>
    <t xml:space="preserve">RAMIREZ MUÑOZ TERESA </t>
  </si>
  <si>
    <t>211U0200</t>
  </si>
  <si>
    <t xml:space="preserve">ROVIRA MACARIO LUIS AXEL </t>
  </si>
  <si>
    <t>211U0202</t>
  </si>
  <si>
    <t xml:space="preserve">TERRAZAS GUERRERO ROBERTO CARLOS </t>
  </si>
  <si>
    <t>211U0203</t>
  </si>
  <si>
    <t>TOTO BAUTISTA EDUARDO ABISAI</t>
  </si>
  <si>
    <t>604-A</t>
  </si>
  <si>
    <t xml:space="preserve">Principios Electricos y Aplicaciones Digitales </t>
  </si>
  <si>
    <t>404-B</t>
  </si>
  <si>
    <t>Principios Electricos y Aplicaciones Digitales</t>
  </si>
  <si>
    <t>404-A</t>
  </si>
  <si>
    <t xml:space="preserve">Administraciòn de Base de Datos   </t>
  </si>
  <si>
    <t>LERDO FISCAL PAOLA</t>
  </si>
  <si>
    <t>221U0814</t>
  </si>
  <si>
    <t xml:space="preserve">LOYO OLAM LUIS LEONARDO </t>
  </si>
  <si>
    <t>181U0199</t>
  </si>
  <si>
    <t xml:space="preserve">MALAGA FISCAL GEOVANNI DE JESUS </t>
  </si>
  <si>
    <t>201U0116</t>
  </si>
  <si>
    <t xml:space="preserve">MORALES HERNANDEZ FERNANDO RAYMUNDO </t>
  </si>
  <si>
    <t>191U0184</t>
  </si>
  <si>
    <t xml:space="preserve">OSTO MAZABA JOHANA JACQUELINE </t>
  </si>
  <si>
    <t>201U0117</t>
  </si>
  <si>
    <t xml:space="preserve">PAVON FIGAROLA ELIAS DARIO </t>
  </si>
  <si>
    <t>191U0185</t>
  </si>
  <si>
    <t xml:space="preserve">PEREZ QUINTANA LUIS FERNANDO </t>
  </si>
  <si>
    <t>201U0119</t>
  </si>
  <si>
    <t xml:space="preserve">RASGADO DE LA CRUZ DAVID </t>
  </si>
  <si>
    <t>201U0120</t>
  </si>
  <si>
    <t xml:space="preserve">RIOS VALLE FABIAN ALEXANDER </t>
  </si>
  <si>
    <t>181U0215</t>
  </si>
  <si>
    <t xml:space="preserve">SERRANO BLAS MARIANA </t>
  </si>
  <si>
    <t>201U0125</t>
  </si>
  <si>
    <t>VAZQUEZ DOMINGUEZ LUIS GERARDO</t>
  </si>
  <si>
    <t>191U0194</t>
  </si>
  <si>
    <t xml:space="preserve">VICHI ORTIZ ALEJANDRA DEL CARMEN </t>
  </si>
  <si>
    <t>181U0222</t>
  </si>
  <si>
    <t xml:space="preserve">XICHIL VASCONCELOS ERICK DANIEL </t>
  </si>
  <si>
    <t>201U0127</t>
  </si>
  <si>
    <t xml:space="preserve">XOLO ABSALON SERGIO LUIS </t>
  </si>
  <si>
    <t>201U0128</t>
  </si>
  <si>
    <t xml:space="preserve">XOLO COBAXIN MAURICIO </t>
  </si>
  <si>
    <t>03/24/2023</t>
  </si>
  <si>
    <t>*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</si>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</sst>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topLeftCell="C2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/>
      <c r="Q2" s="2"/>
    </row>
    <row r="3" spans="2:17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25">
      <c r="C4" t="s">
        <v>0</v>
      </c>
      <c r="D4" s="37" t="s">
        <v>106</v>
      </c>
      <c r="E4" s="37"/>
      <c r="F4" s="37"/>
      <c r="G4" s="37"/>
      <c r="I4" t="s">
        <v>1</v>
      </c>
      <c r="J4" s="21" t="s">
        <v>107</v>
      </c>
      <c r="K4" s="21"/>
      <c r="M4" t="s">
        <v>2</v>
      </c>
      <c r="N4" s="22" t="s">
        <v>179</v>
      </c>
      <c r="O4" s="2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1" t="s">
        <v>23</v>
      </c>
      <c r="E6" s="21"/>
      <c r="F6" s="21"/>
      <c r="G6" s="21"/>
      <c r="I6" s="20" t="s">
        <v>21</v>
      </c>
      <c r="J6" s="20"/>
      <c r="K6" s="30" t="s">
        <v>24</v>
      </c>
      <c r="L6" s="30"/>
      <c r="M6" s="30"/>
      <c r="N6" s="30"/>
      <c r="O6" s="30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8" t="s">
        <v>5</v>
      </c>
      <c r="E8" s="39"/>
      <c r="F8" s="39"/>
      <c r="G8" s="39"/>
      <c r="H8" s="39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10" t="s">
        <v>22</v>
      </c>
    </row>
    <row r="9" spans="2:17" x14ac:dyDescent="0.25">
      <c r="B9" s="6">
        <v>1</v>
      </c>
      <c r="C9" s="6" t="s">
        <v>87</v>
      </c>
      <c r="D9" s="23" t="s">
        <v>86</v>
      </c>
      <c r="E9" s="24"/>
      <c r="F9" s="24"/>
      <c r="G9" s="24"/>
      <c r="H9" s="24"/>
      <c r="I9" s="25"/>
      <c r="J9" s="4">
        <v>75</v>
      </c>
      <c r="K9" s="4">
        <v>70</v>
      </c>
      <c r="L9" s="4">
        <v>70</v>
      </c>
      <c r="M9" s="4">
        <v>70</v>
      </c>
      <c r="N9" s="4">
        <v>70</v>
      </c>
      <c r="O9" s="4"/>
      <c r="P9" s="14">
        <f>SUM(J9:O9)/6</f>
        <v>59.166666666666664</v>
      </c>
    </row>
    <row r="10" spans="2:17" x14ac:dyDescent="0.25">
      <c r="B10" s="6">
        <f>B9+1</f>
        <v>2</v>
      </c>
      <c r="C10" s="6" t="s">
        <v>88</v>
      </c>
      <c r="D10" s="16" t="s">
        <v>89</v>
      </c>
      <c r="E10" s="17"/>
      <c r="F10" s="17"/>
      <c r="G10" s="17"/>
      <c r="H10" s="17"/>
      <c r="I10" s="18"/>
      <c r="J10" s="4">
        <v>80</v>
      </c>
      <c r="K10" s="4">
        <v>80</v>
      </c>
      <c r="L10" s="4">
        <v>70</v>
      </c>
      <c r="M10" s="4">
        <v>70</v>
      </c>
      <c r="N10" s="4">
        <v>70</v>
      </c>
      <c r="O10" s="4"/>
      <c r="P10" s="14">
        <f t="shared" ref="P10:P18" si="0">SUM(J10:O10)/6</f>
        <v>61.666666666666664</v>
      </c>
    </row>
    <row r="11" spans="2:17" x14ac:dyDescent="0.25">
      <c r="B11" s="6">
        <f t="shared" ref="B11:B48" si="1">B10+1</f>
        <v>3</v>
      </c>
      <c r="C11" s="6" t="s">
        <v>90</v>
      </c>
      <c r="D11" s="16" t="s">
        <v>91</v>
      </c>
      <c r="E11" s="17"/>
      <c r="F11" s="17"/>
      <c r="G11" s="17"/>
      <c r="H11" s="17"/>
      <c r="I11" s="18"/>
      <c r="J11" s="4">
        <v>80</v>
      </c>
      <c r="K11" s="4">
        <v>70</v>
      </c>
      <c r="L11" s="4">
        <v>70</v>
      </c>
      <c r="M11" s="4">
        <v>70</v>
      </c>
      <c r="N11" s="4">
        <v>70</v>
      </c>
      <c r="O11" s="4"/>
      <c r="P11" s="14">
        <f t="shared" si="0"/>
        <v>60</v>
      </c>
    </row>
    <row r="12" spans="2:17" x14ac:dyDescent="0.25">
      <c r="B12" s="6">
        <f t="shared" si="1"/>
        <v>4</v>
      </c>
      <c r="C12" s="6" t="s">
        <v>101</v>
      </c>
      <c r="D12" s="16" t="s">
        <v>102</v>
      </c>
      <c r="E12" s="17"/>
      <c r="F12" s="17"/>
      <c r="G12" s="17"/>
      <c r="H12" s="17"/>
      <c r="I12" s="18"/>
      <c r="J12" s="4">
        <v>80</v>
      </c>
      <c r="K12" s="4">
        <v>80</v>
      </c>
      <c r="L12" s="4">
        <v>80</v>
      </c>
      <c r="M12" s="4">
        <v>70</v>
      </c>
      <c r="N12" s="4">
        <v>70</v>
      </c>
      <c r="O12" s="4"/>
      <c r="P12" s="14">
        <f t="shared" si="0"/>
        <v>63.333333333333336</v>
      </c>
    </row>
    <row r="13" spans="2:17" x14ac:dyDescent="0.25">
      <c r="B13" s="6">
        <f t="shared" si="1"/>
        <v>5</v>
      </c>
      <c r="C13" s="6" t="s">
        <v>92</v>
      </c>
      <c r="D13" s="16" t="s">
        <v>93</v>
      </c>
      <c r="E13" s="17"/>
      <c r="F13" s="17"/>
      <c r="G13" s="17"/>
      <c r="H13" s="17"/>
      <c r="I13" s="18"/>
      <c r="J13" s="4">
        <v>100</v>
      </c>
      <c r="K13" s="4">
        <v>90</v>
      </c>
      <c r="L13" s="4">
        <v>90</v>
      </c>
      <c r="M13" s="4">
        <v>90</v>
      </c>
      <c r="N13" s="4">
        <v>70</v>
      </c>
      <c r="O13" s="4"/>
      <c r="P13" s="14">
        <f t="shared" si="0"/>
        <v>73.333333333333329</v>
      </c>
    </row>
    <row r="14" spans="2:17" x14ac:dyDescent="0.25">
      <c r="B14" s="6">
        <f t="shared" si="1"/>
        <v>6</v>
      </c>
      <c r="C14" s="6" t="s">
        <v>94</v>
      </c>
      <c r="D14" s="16" t="s">
        <v>103</v>
      </c>
      <c r="E14" s="17"/>
      <c r="F14" s="17"/>
      <c r="G14" s="17"/>
      <c r="H14" s="17"/>
      <c r="I14" s="18"/>
      <c r="J14" s="4">
        <v>80</v>
      </c>
      <c r="K14" s="4">
        <v>80</v>
      </c>
      <c r="L14" s="4">
        <v>75</v>
      </c>
      <c r="M14" s="4">
        <v>70</v>
      </c>
      <c r="N14" s="4">
        <v>70</v>
      </c>
      <c r="O14" s="4"/>
      <c r="P14" s="14">
        <f t="shared" si="0"/>
        <v>62.5</v>
      </c>
    </row>
    <row r="15" spans="2:17" x14ac:dyDescent="0.25">
      <c r="B15" s="6">
        <f t="shared" si="1"/>
        <v>7</v>
      </c>
      <c r="C15" s="6" t="s">
        <v>95</v>
      </c>
      <c r="D15" s="16" t="s">
        <v>104</v>
      </c>
      <c r="E15" s="17"/>
      <c r="F15" s="17"/>
      <c r="G15" s="17"/>
      <c r="H15" s="17"/>
      <c r="I15" s="18"/>
      <c r="J15" s="4">
        <v>100</v>
      </c>
      <c r="K15" s="4">
        <v>100</v>
      </c>
      <c r="L15" s="4">
        <v>100</v>
      </c>
      <c r="M15" s="4">
        <v>90</v>
      </c>
      <c r="N15" s="4">
        <v>80</v>
      </c>
      <c r="O15" s="4"/>
      <c r="P15" s="14">
        <f t="shared" si="0"/>
        <v>78.333333333333329</v>
      </c>
    </row>
    <row r="16" spans="2:17" x14ac:dyDescent="0.25">
      <c r="B16" s="6">
        <f t="shared" si="1"/>
        <v>8</v>
      </c>
      <c r="C16" s="6" t="s">
        <v>96</v>
      </c>
      <c r="D16" s="16" t="s">
        <v>97</v>
      </c>
      <c r="E16" s="17"/>
      <c r="F16" s="17"/>
      <c r="G16" s="17"/>
      <c r="H16" s="17"/>
      <c r="I16" s="18"/>
      <c r="J16" s="4">
        <v>80</v>
      </c>
      <c r="K16" s="4">
        <v>80</v>
      </c>
      <c r="L16" s="4">
        <v>80</v>
      </c>
      <c r="M16" s="4">
        <v>70</v>
      </c>
      <c r="N16" s="4">
        <v>80</v>
      </c>
      <c r="O16" s="4"/>
      <c r="P16" s="14">
        <f t="shared" si="0"/>
        <v>65</v>
      </c>
    </row>
    <row r="17" spans="2:16" x14ac:dyDescent="0.25">
      <c r="B17" s="6">
        <f t="shared" si="1"/>
        <v>9</v>
      </c>
      <c r="C17" s="6" t="s">
        <v>98</v>
      </c>
      <c r="D17" s="16" t="s">
        <v>99</v>
      </c>
      <c r="E17" s="17"/>
      <c r="F17" s="17"/>
      <c r="G17" s="17"/>
      <c r="H17" s="17"/>
      <c r="I17" s="18"/>
      <c r="J17" s="4">
        <v>80</v>
      </c>
      <c r="K17" s="4">
        <v>70</v>
      </c>
      <c r="L17" s="4">
        <v>70</v>
      </c>
      <c r="M17" s="4">
        <v>70</v>
      </c>
      <c r="N17" s="4">
        <v>70</v>
      </c>
      <c r="O17" s="4"/>
      <c r="P17" s="14">
        <f t="shared" si="0"/>
        <v>60</v>
      </c>
    </row>
    <row r="18" spans="2:16" x14ac:dyDescent="0.25">
      <c r="B18" s="6">
        <f t="shared" si="1"/>
        <v>10</v>
      </c>
      <c r="C18" s="6" t="s">
        <v>100</v>
      </c>
      <c r="D18" s="16" t="s">
        <v>105</v>
      </c>
      <c r="E18" s="17"/>
      <c r="F18" s="17"/>
      <c r="G18" s="17"/>
      <c r="H18" s="17"/>
      <c r="I18" s="18"/>
      <c r="J18" s="4">
        <v>80</v>
      </c>
      <c r="K18" s="4">
        <v>70</v>
      </c>
      <c r="L18" s="4">
        <v>70</v>
      </c>
      <c r="M18" s="4">
        <v>70</v>
      </c>
      <c r="N18" s="4">
        <v>70</v>
      </c>
      <c r="O18" s="4"/>
      <c r="P18" s="14">
        <f t="shared" si="0"/>
        <v>60</v>
      </c>
    </row>
    <row r="19" spans="2:16" x14ac:dyDescent="0.25">
      <c r="B19" s="6">
        <f t="shared" si="1"/>
        <v>11</v>
      </c>
      <c r="C19" s="6"/>
      <c r="D19" s="16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14"/>
    </row>
    <row r="20" spans="2:16" x14ac:dyDescent="0.25">
      <c r="B20" s="6">
        <f t="shared" si="1"/>
        <v>12</v>
      </c>
      <c r="C20" s="6"/>
      <c r="D20" s="16"/>
      <c r="E20" s="17"/>
      <c r="F20" s="17"/>
      <c r="G20" s="17"/>
      <c r="H20" s="17"/>
      <c r="I20" s="18"/>
      <c r="J20" s="4"/>
      <c r="K20" s="4"/>
      <c r="L20" s="4"/>
      <c r="M20" s="4"/>
      <c r="N20" s="4"/>
      <c r="O20" s="4"/>
      <c r="P20" s="14"/>
    </row>
    <row r="21" spans="2:16" x14ac:dyDescent="0.25">
      <c r="B21" s="6">
        <f t="shared" si="1"/>
        <v>13</v>
      </c>
      <c r="C21" s="6"/>
      <c r="D21" s="16"/>
      <c r="E21" s="17"/>
      <c r="F21" s="17"/>
      <c r="G21" s="17"/>
      <c r="H21" s="17"/>
      <c r="I21" s="18"/>
      <c r="J21" s="4"/>
      <c r="K21" s="4"/>
      <c r="L21" s="4"/>
      <c r="M21" s="4"/>
      <c r="N21" s="4"/>
      <c r="O21" s="4"/>
      <c r="P21" s="14"/>
    </row>
    <row r="22" spans="2:16" x14ac:dyDescent="0.25">
      <c r="B22" s="6">
        <f t="shared" si="1"/>
        <v>14</v>
      </c>
      <c r="C22" s="6"/>
      <c r="D22" s="16"/>
      <c r="E22" s="17"/>
      <c r="F22" s="17"/>
      <c r="G22" s="17"/>
      <c r="H22" s="17"/>
      <c r="I22" s="18"/>
      <c r="J22" s="4"/>
      <c r="K22" s="4"/>
      <c r="L22" s="4"/>
      <c r="M22" s="4"/>
      <c r="N22" s="4"/>
      <c r="O22" s="4"/>
      <c r="P22" s="14"/>
    </row>
    <row r="23" spans="2:16" x14ac:dyDescent="0.25">
      <c r="B23" s="6">
        <f t="shared" si="1"/>
        <v>15</v>
      </c>
      <c r="C23" s="6"/>
      <c r="D23" s="16"/>
      <c r="E23" s="17"/>
      <c r="F23" s="17"/>
      <c r="G23" s="17"/>
      <c r="H23" s="17"/>
      <c r="I23" s="18"/>
      <c r="J23" s="4"/>
      <c r="K23" s="4"/>
      <c r="L23" s="4"/>
      <c r="M23" s="4"/>
      <c r="N23" s="4"/>
      <c r="O23" s="4"/>
      <c r="P23" s="14"/>
    </row>
    <row r="24" spans="2:16" x14ac:dyDescent="0.25">
      <c r="B24" s="6">
        <f t="shared" si="1"/>
        <v>16</v>
      </c>
      <c r="C24" s="6"/>
      <c r="D24" s="16"/>
      <c r="E24" s="17"/>
      <c r="F24" s="17"/>
      <c r="G24" s="17"/>
      <c r="H24" s="17"/>
      <c r="I24" s="18"/>
      <c r="J24" s="4"/>
      <c r="K24" s="4"/>
      <c r="L24" s="4"/>
      <c r="M24" s="4"/>
      <c r="N24" s="4"/>
      <c r="O24" s="4"/>
      <c r="P24" s="14"/>
    </row>
    <row r="25" spans="2:16" x14ac:dyDescent="0.25">
      <c r="B25" s="6">
        <f t="shared" si="1"/>
        <v>17</v>
      </c>
      <c r="C25" s="6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14"/>
    </row>
    <row r="26" spans="2:16" x14ac:dyDescent="0.25">
      <c r="B26" s="6">
        <f t="shared" si="1"/>
        <v>18</v>
      </c>
      <c r="C26" s="6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14"/>
    </row>
    <row r="27" spans="2:16" x14ac:dyDescent="0.25">
      <c r="B27" s="6">
        <f t="shared" si="1"/>
        <v>19</v>
      </c>
      <c r="C27" s="6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14"/>
    </row>
    <row r="28" spans="2:16" x14ac:dyDescent="0.25">
      <c r="B28" s="6">
        <f t="shared" si="1"/>
        <v>20</v>
      </c>
      <c r="C28" s="6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14"/>
    </row>
    <row r="29" spans="2:16" x14ac:dyDescent="0.25">
      <c r="B29" s="6">
        <f t="shared" si="1"/>
        <v>21</v>
      </c>
      <c r="C29" s="6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14"/>
    </row>
    <row r="30" spans="2:16" x14ac:dyDescent="0.25">
      <c r="B30" s="6">
        <f t="shared" si="1"/>
        <v>22</v>
      </c>
      <c r="C30" s="6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14"/>
    </row>
    <row r="31" spans="2:16" x14ac:dyDescent="0.25">
      <c r="B31" s="6">
        <f t="shared" si="1"/>
        <v>23</v>
      </c>
      <c r="C31" s="6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14"/>
    </row>
    <row r="32" spans="2:16" x14ac:dyDescent="0.25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14"/>
    </row>
    <row r="33" spans="2:16" x14ac:dyDescent="0.25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14"/>
    </row>
    <row r="34" spans="2:16" x14ac:dyDescent="0.25">
      <c r="B34" s="6">
        <f t="shared" si="1"/>
        <v>26</v>
      </c>
      <c r="C34" s="6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4"/>
      <c r="O34" s="4"/>
      <c r="P34" s="14"/>
    </row>
    <row r="35" spans="2:16" x14ac:dyDescent="0.25">
      <c r="B35" s="6">
        <f t="shared" si="1"/>
        <v>27</v>
      </c>
      <c r="C35" s="6"/>
      <c r="D35" s="23"/>
      <c r="E35" s="24"/>
      <c r="F35" s="24"/>
      <c r="G35" s="24"/>
      <c r="H35" s="24"/>
      <c r="I35" s="25"/>
      <c r="J35" s="4"/>
      <c r="K35" s="4"/>
      <c r="L35" s="4"/>
      <c r="M35" s="4"/>
      <c r="N35" s="4"/>
      <c r="O35" s="4"/>
      <c r="P35" s="14"/>
    </row>
    <row r="36" spans="2:16" x14ac:dyDescent="0.25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14"/>
    </row>
    <row r="37" spans="2:16" x14ac:dyDescent="0.25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14"/>
    </row>
    <row r="38" spans="2:16" x14ac:dyDescent="0.25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14"/>
    </row>
    <row r="39" spans="2:16" x14ac:dyDescent="0.25">
      <c r="B39" s="6">
        <f t="shared" si="1"/>
        <v>31</v>
      </c>
      <c r="C39" s="6"/>
      <c r="D39" s="26"/>
      <c r="E39" s="27"/>
      <c r="F39" s="27"/>
      <c r="G39" s="27"/>
      <c r="H39" s="27"/>
      <c r="I39" s="28"/>
      <c r="J39" s="4"/>
      <c r="K39" s="4"/>
      <c r="L39" s="4"/>
      <c r="M39" s="4"/>
      <c r="N39" s="4"/>
      <c r="O39" s="4"/>
      <c r="P39" s="14"/>
    </row>
    <row r="40" spans="2:16" x14ac:dyDescent="0.25">
      <c r="B40" s="6">
        <f t="shared" si="1"/>
        <v>32</v>
      </c>
      <c r="C40" s="6"/>
      <c r="D40" s="26"/>
      <c r="E40" s="27"/>
      <c r="F40" s="27"/>
      <c r="G40" s="27"/>
      <c r="H40" s="27"/>
      <c r="I40" s="28"/>
      <c r="J40" s="4"/>
      <c r="K40" s="4"/>
      <c r="L40" s="4"/>
      <c r="M40" s="4"/>
      <c r="N40" s="4"/>
      <c r="O40" s="4"/>
      <c r="P40" s="14"/>
    </row>
    <row r="41" spans="2:16" x14ac:dyDescent="0.25">
      <c r="B41" s="6">
        <f t="shared" si="1"/>
        <v>33</v>
      </c>
      <c r="C41" s="6"/>
      <c r="D41" s="26"/>
      <c r="E41" s="27"/>
      <c r="F41" s="27"/>
      <c r="G41" s="27"/>
      <c r="H41" s="27"/>
      <c r="I41" s="28"/>
      <c r="J41" s="4"/>
      <c r="K41" s="4"/>
      <c r="L41" s="4"/>
      <c r="M41" s="4"/>
      <c r="N41" s="4"/>
      <c r="O41" s="4"/>
      <c r="P41" s="14"/>
    </row>
    <row r="42" spans="2:16" x14ac:dyDescent="0.25">
      <c r="B42" s="6">
        <f t="shared" si="1"/>
        <v>34</v>
      </c>
      <c r="C42" s="6"/>
      <c r="D42" s="26"/>
      <c r="E42" s="27"/>
      <c r="F42" s="27"/>
      <c r="G42" s="27"/>
      <c r="H42" s="27"/>
      <c r="I42" s="28"/>
      <c r="J42" s="4"/>
      <c r="K42" s="4"/>
      <c r="L42" s="4"/>
      <c r="M42" s="4"/>
      <c r="N42" s="4"/>
      <c r="O42" s="4"/>
      <c r="P42" s="14"/>
    </row>
    <row r="43" spans="2:16" x14ac:dyDescent="0.25">
      <c r="B43" s="6">
        <f t="shared" si="1"/>
        <v>35</v>
      </c>
      <c r="C43" s="6"/>
      <c r="D43" s="26"/>
      <c r="E43" s="27"/>
      <c r="F43" s="27"/>
      <c r="G43" s="27"/>
      <c r="H43" s="27"/>
      <c r="I43" s="28"/>
      <c r="J43" s="4"/>
      <c r="K43" s="4"/>
      <c r="L43" s="4"/>
      <c r="M43" s="4"/>
      <c r="N43" s="4"/>
      <c r="O43" s="4"/>
      <c r="P43" s="14"/>
    </row>
    <row r="44" spans="2:16" x14ac:dyDescent="0.25">
      <c r="B44" s="6">
        <f t="shared" si="1"/>
        <v>36</v>
      </c>
      <c r="C44" s="6"/>
      <c r="D44" s="26"/>
      <c r="E44" s="27"/>
      <c r="F44" s="27"/>
      <c r="G44" s="27"/>
      <c r="H44" s="27"/>
      <c r="I44" s="28"/>
      <c r="J44" s="4"/>
      <c r="K44" s="4"/>
      <c r="L44" s="4"/>
      <c r="M44" s="4"/>
      <c r="N44" s="4"/>
      <c r="O44" s="4"/>
      <c r="P44" s="14"/>
    </row>
    <row r="45" spans="2:16" x14ac:dyDescent="0.25">
      <c r="B45" s="6">
        <f t="shared" si="1"/>
        <v>37</v>
      </c>
      <c r="C45" s="7"/>
      <c r="D45" s="26"/>
      <c r="E45" s="27"/>
      <c r="F45" s="27"/>
      <c r="G45" s="27"/>
      <c r="H45" s="27"/>
      <c r="I45" s="28"/>
      <c r="J45" s="4"/>
      <c r="K45" s="4"/>
      <c r="L45" s="4"/>
      <c r="M45" s="4"/>
      <c r="N45" s="4"/>
      <c r="O45" s="4"/>
      <c r="P45" s="14"/>
    </row>
    <row r="46" spans="2:16" x14ac:dyDescent="0.25">
      <c r="B46" s="6">
        <f t="shared" si="1"/>
        <v>38</v>
      </c>
      <c r="C46" s="7"/>
      <c r="D46" s="26"/>
      <c r="E46" s="27"/>
      <c r="F46" s="27"/>
      <c r="G46" s="27"/>
      <c r="H46" s="27"/>
      <c r="I46" s="28"/>
      <c r="J46" s="4"/>
      <c r="K46" s="4"/>
      <c r="L46" s="4"/>
      <c r="M46" s="4"/>
      <c r="N46" s="4"/>
      <c r="O46" s="4"/>
      <c r="P46" s="14"/>
    </row>
    <row r="47" spans="2:16" x14ac:dyDescent="0.25">
      <c r="B47" s="6">
        <f t="shared" si="1"/>
        <v>39</v>
      </c>
      <c r="C47" s="7"/>
      <c r="D47" s="26"/>
      <c r="E47" s="27"/>
      <c r="F47" s="27"/>
      <c r="G47" s="27"/>
      <c r="H47" s="27"/>
      <c r="I47" s="28"/>
      <c r="J47" s="4"/>
      <c r="K47" s="4"/>
      <c r="L47" s="4"/>
      <c r="M47" s="4"/>
      <c r="N47" s="4"/>
      <c r="O47" s="4"/>
      <c r="P47" s="14"/>
    </row>
    <row r="48" spans="2:16" x14ac:dyDescent="0.25">
      <c r="B48" s="6">
        <f t="shared" si="1"/>
        <v>40</v>
      </c>
      <c r="C48" s="7"/>
      <c r="D48" s="26"/>
      <c r="E48" s="27"/>
      <c r="F48" s="27"/>
      <c r="G48" s="27"/>
      <c r="H48" s="27"/>
      <c r="I48" s="28"/>
      <c r="J48" s="4"/>
      <c r="K48" s="4"/>
      <c r="L48" s="4"/>
      <c r="M48" s="4"/>
      <c r="N48" s="4"/>
      <c r="O48" s="4"/>
      <c r="P48" s="14"/>
    </row>
    <row r="49" spans="3:16" x14ac:dyDescent="0.25">
      <c r="C49" s="20"/>
      <c r="D49" s="20"/>
      <c r="E49" s="1"/>
    </row>
    <row r="50" spans="3:16" x14ac:dyDescent="0.25">
      <c r="C50" s="20"/>
      <c r="D50" s="20"/>
      <c r="E50" s="1"/>
      <c r="H50" s="32" t="s">
        <v>18</v>
      </c>
      <c r="I50" s="33"/>
      <c r="J50" s="4">
        <f>COUNTIF(J9:J48,"&gt;=70")</f>
        <v>10</v>
      </c>
      <c r="K50" s="4">
        <f t="shared" ref="K50:P50" si="2">COUNTIF(K9:K48,"&gt;=70")</f>
        <v>10</v>
      </c>
      <c r="L50" s="4">
        <f t="shared" si="2"/>
        <v>10</v>
      </c>
      <c r="M50" s="4">
        <f t="shared" si="2"/>
        <v>10</v>
      </c>
      <c r="N50" s="4">
        <f t="shared" si="2"/>
        <v>10</v>
      </c>
      <c r="O50" s="4">
        <f t="shared" si="2"/>
        <v>0</v>
      </c>
      <c r="P50" s="13">
        <f t="shared" si="2"/>
        <v>2</v>
      </c>
    </row>
    <row r="51" spans="3:16" x14ac:dyDescent="0.25">
      <c r="C51" s="20"/>
      <c r="D51" s="20"/>
      <c r="E51" s="8"/>
      <c r="H51" s="32" t="s">
        <v>19</v>
      </c>
      <c r="I51" s="33"/>
      <c r="J51" s="4">
        <f>COUNTIF(J9:J49,"&lt;70")</f>
        <v>0</v>
      </c>
      <c r="K51" s="4">
        <f t="shared" ref="K51:O51" si="3">COUNTIF(K9:K49,"&lt;70")</f>
        <v>0</v>
      </c>
      <c r="L51" s="4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13">
        <f t="shared" ref="P51" si="4">COUNTIF(P9:P49,"&lt;70")</f>
        <v>8</v>
      </c>
    </row>
    <row r="52" spans="3:16" x14ac:dyDescent="0.25">
      <c r="C52" s="20"/>
      <c r="D52" s="20"/>
      <c r="E52" s="20"/>
      <c r="H52" s="32" t="s">
        <v>20</v>
      </c>
      <c r="I52" s="33"/>
      <c r="J52" s="4">
        <f>COUNT(J9:J48)</f>
        <v>10</v>
      </c>
      <c r="K52" s="4">
        <f t="shared" ref="K52:O52" si="5">COUNT(K9:K48)</f>
        <v>10</v>
      </c>
      <c r="L52" s="4">
        <f t="shared" si="5"/>
        <v>10</v>
      </c>
      <c r="M52" s="4">
        <f t="shared" si="5"/>
        <v>10</v>
      </c>
      <c r="N52" s="4">
        <f t="shared" si="5"/>
        <v>10</v>
      </c>
      <c r="O52" s="4">
        <f t="shared" si="5"/>
        <v>0</v>
      </c>
      <c r="P52" s="13">
        <f t="shared" ref="P52" si="6">COUNT(P9:P48)</f>
        <v>10</v>
      </c>
    </row>
    <row r="53" spans="3:16" x14ac:dyDescent="0.25">
      <c r="C53" s="20"/>
      <c r="D53" s="20"/>
      <c r="E53" s="1"/>
      <c r="H53" s="34" t="s">
        <v>15</v>
      </c>
      <c r="I53" s="35"/>
      <c r="J53" s="9">
        <f>J50/J52</f>
        <v>1</v>
      </c>
      <c r="K53" s="11">
        <f t="shared" ref="K53:P53" si="7">K50/K52</f>
        <v>1</v>
      </c>
      <c r="L53" s="11">
        <f t="shared" si="7"/>
        <v>1</v>
      </c>
      <c r="M53" s="11">
        <f t="shared" si="7"/>
        <v>1</v>
      </c>
      <c r="N53" s="11">
        <f t="shared" si="7"/>
        <v>1</v>
      </c>
      <c r="O53" s="11" t="e">
        <f t="shared" si="7"/>
        <v>#DIV/0!</v>
      </c>
      <c r="P53" s="12">
        <f t="shared" si="7"/>
        <v>0.2</v>
      </c>
    </row>
    <row r="54" spans="3:16" x14ac:dyDescent="0.25">
      <c r="C54" s="20"/>
      <c r="D54" s="20"/>
      <c r="E54" s="1"/>
      <c r="H54" s="34" t="s">
        <v>16</v>
      </c>
      <c r="I54" s="35"/>
      <c r="J54" s="9">
        <f>J51/J52</f>
        <v>0</v>
      </c>
      <c r="K54" s="9">
        <f t="shared" ref="K54:O54" si="8">K51/K52</f>
        <v>0</v>
      </c>
      <c r="L54" s="11">
        <f t="shared" si="8"/>
        <v>0</v>
      </c>
      <c r="M54" s="11">
        <f t="shared" si="8"/>
        <v>0</v>
      </c>
      <c r="N54" s="11">
        <f t="shared" si="8"/>
        <v>0</v>
      </c>
      <c r="O54" s="11" t="e">
        <f t="shared" si="8"/>
        <v>#DIV/0!</v>
      </c>
      <c r="P54" s="12">
        <f t="shared" ref="P54" si="9">P51/P52</f>
        <v>0.8</v>
      </c>
    </row>
    <row r="55" spans="3:16" x14ac:dyDescent="0.25">
      <c r="C55" s="20"/>
      <c r="D55" s="20"/>
      <c r="E55" s="8"/>
    </row>
    <row r="56" spans="3:16" x14ac:dyDescent="0.25">
      <c r="C56" s="1"/>
      <c r="D56" s="1"/>
      <c r="E56" s="8"/>
    </row>
    <row r="58" spans="3:16" x14ac:dyDescent="0.25">
      <c r="J58" s="36"/>
      <c r="K58" s="36"/>
      <c r="L58" s="36"/>
      <c r="M58" s="36"/>
      <c r="N58" s="36"/>
      <c r="O58" s="36"/>
    </row>
    <row r="59" spans="3:16" x14ac:dyDescent="0.25">
      <c r="J59" s="29" t="s">
        <v>17</v>
      </c>
      <c r="K59" s="29"/>
      <c r="L59" s="29"/>
      <c r="M59" s="29"/>
      <c r="N59" s="29"/>
      <c r="O59" s="29"/>
    </row>
  </sheetData>
  <dataConsolidate/>
  <mergeCells count="63">
    <mergeCell ref="D9:I9"/>
    <mergeCell ref="D20:I20"/>
    <mergeCell ref="D14:I14"/>
    <mergeCell ref="D13:I13"/>
    <mergeCell ref="D12:I12"/>
    <mergeCell ref="D11:I11"/>
    <mergeCell ref="D10:I10"/>
    <mergeCell ref="D8:I8"/>
    <mergeCell ref="D6:G6"/>
    <mergeCell ref="D34:I34"/>
    <mergeCell ref="D33:I33"/>
    <mergeCell ref="D21:I21"/>
    <mergeCell ref="D32:I32"/>
    <mergeCell ref="D31:I31"/>
    <mergeCell ref="D30:I30"/>
    <mergeCell ref="D29:I29"/>
    <mergeCell ref="D28:I28"/>
    <mergeCell ref="D27:I27"/>
    <mergeCell ref="D19:I19"/>
    <mergeCell ref="D18:I18"/>
    <mergeCell ref="D17:I17"/>
    <mergeCell ref="D16:I16"/>
    <mergeCell ref="D15:I15"/>
    <mergeCell ref="D43:I43"/>
    <mergeCell ref="D42:I42"/>
    <mergeCell ref="D41:I41"/>
    <mergeCell ref="D40:I40"/>
    <mergeCell ref="D47:I47"/>
    <mergeCell ref="D46:I46"/>
    <mergeCell ref="D45:I45"/>
    <mergeCell ref="D44:I44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D25:I25"/>
    <mergeCell ref="D26:I26"/>
    <mergeCell ref="B2:O2"/>
    <mergeCell ref="C49:D49"/>
    <mergeCell ref="C50:D50"/>
    <mergeCell ref="J4:K4"/>
    <mergeCell ref="N4:O4"/>
    <mergeCell ref="D22:I22"/>
    <mergeCell ref="D23:I23"/>
    <mergeCell ref="D24:I24"/>
    <mergeCell ref="D38:I38"/>
    <mergeCell ref="D37:I37"/>
    <mergeCell ref="D36:I36"/>
    <mergeCell ref="D35:I35"/>
    <mergeCell ref="D39:I39"/>
    <mergeCell ref="D48:I4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CCB-F4C6-4A79-9DC9-975FABF18AFE}">
  <dimension ref="B2:O59"/>
  <sheetViews>
    <sheetView topLeftCell="A2" workbookViewId="0">
      <selection activeCell="Q24" sqref="Q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7.42578125" customWidth="1"/>
    <col min="15" max="16" width="5.7109375" customWidth="1"/>
  </cols>
  <sheetData>
    <row r="2" spans="2:15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O2" s="2"/>
    </row>
    <row r="3" spans="2:15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1"/>
      <c r="O3" s="1"/>
    </row>
    <row r="4" spans="2:15" x14ac:dyDescent="0.25">
      <c r="C4" t="s">
        <v>0</v>
      </c>
      <c r="D4" s="15" t="s">
        <v>145</v>
      </c>
      <c r="E4" s="15"/>
      <c r="F4" s="15"/>
      <c r="G4" s="15"/>
      <c r="I4" t="s">
        <v>1</v>
      </c>
      <c r="J4" s="21" t="s">
        <v>146</v>
      </c>
      <c r="K4" s="21"/>
      <c r="M4" t="s">
        <v>2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21" t="s">
        <v>23</v>
      </c>
      <c r="E6" s="21"/>
      <c r="F6" s="21"/>
      <c r="G6" s="21"/>
      <c r="I6" s="20" t="s">
        <v>21</v>
      </c>
      <c r="J6" s="20"/>
      <c r="K6" s="30" t="s">
        <v>24</v>
      </c>
      <c r="L6" s="30"/>
      <c r="M6" s="30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8" t="s">
        <v>5</v>
      </c>
      <c r="E8" s="39"/>
      <c r="F8" s="39"/>
      <c r="G8" s="39"/>
      <c r="H8" s="39"/>
      <c r="I8" s="40"/>
      <c r="J8" s="4" t="s">
        <v>7</v>
      </c>
      <c r="K8" s="4" t="s">
        <v>10</v>
      </c>
      <c r="L8" s="4" t="s">
        <v>11</v>
      </c>
      <c r="M8" s="4" t="s">
        <v>12</v>
      </c>
      <c r="N8" s="10" t="s">
        <v>22</v>
      </c>
    </row>
    <row r="9" spans="2:15" x14ac:dyDescent="0.25">
      <c r="B9" s="6">
        <v>1</v>
      </c>
      <c r="C9" s="6" t="s">
        <v>48</v>
      </c>
      <c r="D9" s="23" t="s">
        <v>49</v>
      </c>
      <c r="E9" s="24"/>
      <c r="F9" s="24"/>
      <c r="G9" s="24"/>
      <c r="H9" s="24"/>
      <c r="I9" s="25"/>
      <c r="J9" s="4">
        <v>90</v>
      </c>
      <c r="K9" s="4">
        <v>80</v>
      </c>
      <c r="L9" s="4">
        <v>80</v>
      </c>
      <c r="M9" s="4">
        <v>90</v>
      </c>
      <c r="N9" s="14">
        <f>SUM(J9:M9)/4</f>
        <v>85</v>
      </c>
    </row>
    <row r="10" spans="2:15" x14ac:dyDescent="0.25">
      <c r="B10" s="6">
        <f>B9+1</f>
        <v>2</v>
      </c>
      <c r="C10" s="6" t="s">
        <v>50</v>
      </c>
      <c r="D10" s="16" t="s">
        <v>51</v>
      </c>
      <c r="E10" s="17"/>
      <c r="F10" s="17"/>
      <c r="G10" s="17"/>
      <c r="H10" s="17"/>
      <c r="I10" s="18"/>
      <c r="J10" s="4">
        <v>100</v>
      </c>
      <c r="K10" s="4">
        <v>100</v>
      </c>
      <c r="L10" s="4">
        <v>100</v>
      </c>
      <c r="M10" s="4">
        <v>80</v>
      </c>
      <c r="N10" s="14">
        <f t="shared" ref="N10:N27" si="0">SUM(J10:M10)/4</f>
        <v>95</v>
      </c>
    </row>
    <row r="11" spans="2:15" x14ac:dyDescent="0.25">
      <c r="B11" s="6">
        <f t="shared" ref="B11:B48" si="1">B10+1</f>
        <v>3</v>
      </c>
      <c r="C11" s="6" t="s">
        <v>52</v>
      </c>
      <c r="D11" s="16" t="s">
        <v>53</v>
      </c>
      <c r="E11" s="17"/>
      <c r="F11" s="17"/>
      <c r="G11" s="17"/>
      <c r="H11" s="17"/>
      <c r="I11" s="18"/>
      <c r="J11" s="4">
        <v>100</v>
      </c>
      <c r="K11" s="4">
        <v>100</v>
      </c>
      <c r="L11" s="4">
        <v>100</v>
      </c>
      <c r="M11" s="4">
        <v>100</v>
      </c>
      <c r="N11" s="14">
        <f t="shared" si="0"/>
        <v>100</v>
      </c>
    </row>
    <row r="12" spans="2:15" x14ac:dyDescent="0.25">
      <c r="B12" s="6">
        <f t="shared" si="1"/>
        <v>4</v>
      </c>
      <c r="C12" s="6" t="s">
        <v>54</v>
      </c>
      <c r="D12" s="16" t="s">
        <v>55</v>
      </c>
      <c r="E12" s="17"/>
      <c r="F12" s="17"/>
      <c r="G12" s="17"/>
      <c r="H12" s="17"/>
      <c r="I12" s="18"/>
      <c r="J12" s="4">
        <v>100</v>
      </c>
      <c r="K12" s="4">
        <v>80</v>
      </c>
      <c r="L12" s="4">
        <v>80</v>
      </c>
      <c r="M12" s="4">
        <v>100</v>
      </c>
      <c r="N12" s="14">
        <f t="shared" si="0"/>
        <v>90</v>
      </c>
    </row>
    <row r="13" spans="2:15" x14ac:dyDescent="0.25">
      <c r="B13" s="6">
        <f t="shared" si="1"/>
        <v>5</v>
      </c>
      <c r="C13" s="6" t="s">
        <v>56</v>
      </c>
      <c r="D13" s="16" t="s">
        <v>57</v>
      </c>
      <c r="E13" s="17"/>
      <c r="F13" s="17"/>
      <c r="G13" s="17"/>
      <c r="H13" s="17"/>
      <c r="I13" s="18"/>
      <c r="J13" s="4">
        <v>100</v>
      </c>
      <c r="K13" s="4">
        <v>100</v>
      </c>
      <c r="L13" s="4">
        <v>100</v>
      </c>
      <c r="M13" s="4">
        <v>80</v>
      </c>
      <c r="N13" s="14">
        <f t="shared" si="0"/>
        <v>95</v>
      </c>
    </row>
    <row r="14" spans="2:15" x14ac:dyDescent="0.25">
      <c r="B14" s="6">
        <f t="shared" si="1"/>
        <v>6</v>
      </c>
      <c r="C14" s="6" t="s">
        <v>58</v>
      </c>
      <c r="D14" s="16" t="s">
        <v>59</v>
      </c>
      <c r="E14" s="17"/>
      <c r="F14" s="17"/>
      <c r="G14" s="17"/>
      <c r="H14" s="17"/>
      <c r="I14" s="18"/>
      <c r="J14" s="4">
        <v>80</v>
      </c>
      <c r="K14" s="4">
        <v>80</v>
      </c>
      <c r="L14" s="4">
        <v>80</v>
      </c>
      <c r="M14" s="4">
        <v>70</v>
      </c>
      <c r="N14" s="14">
        <f t="shared" si="0"/>
        <v>77.5</v>
      </c>
    </row>
    <row r="15" spans="2:15" x14ac:dyDescent="0.25">
      <c r="B15" s="6">
        <f t="shared" si="1"/>
        <v>7</v>
      </c>
      <c r="C15" s="6" t="s">
        <v>60</v>
      </c>
      <c r="D15" s="16" t="s">
        <v>61</v>
      </c>
      <c r="E15" s="17"/>
      <c r="F15" s="17"/>
      <c r="G15" s="17"/>
      <c r="H15" s="17"/>
      <c r="I15" s="18"/>
      <c r="J15" s="4">
        <v>80</v>
      </c>
      <c r="K15" s="4">
        <v>75</v>
      </c>
      <c r="L15" s="4">
        <v>80</v>
      </c>
      <c r="M15" s="4">
        <v>75</v>
      </c>
      <c r="N15" s="14">
        <f t="shared" si="0"/>
        <v>77.5</v>
      </c>
    </row>
    <row r="16" spans="2:15" x14ac:dyDescent="0.25">
      <c r="B16" s="6">
        <f t="shared" si="1"/>
        <v>8</v>
      </c>
      <c r="C16" s="6" t="s">
        <v>62</v>
      </c>
      <c r="D16" s="16" t="s">
        <v>63</v>
      </c>
      <c r="E16" s="17"/>
      <c r="F16" s="17"/>
      <c r="G16" s="17"/>
      <c r="H16" s="17"/>
      <c r="I16" s="18"/>
      <c r="J16" s="4">
        <v>80</v>
      </c>
      <c r="K16" s="4">
        <v>100</v>
      </c>
      <c r="L16" s="4">
        <v>100</v>
      </c>
      <c r="M16" s="4">
        <v>80</v>
      </c>
      <c r="N16" s="14">
        <f t="shared" si="0"/>
        <v>90</v>
      </c>
    </row>
    <row r="17" spans="2:14" x14ac:dyDescent="0.25">
      <c r="B17" s="6">
        <f t="shared" si="1"/>
        <v>9</v>
      </c>
      <c r="C17" s="6" t="s">
        <v>64</v>
      </c>
      <c r="D17" s="16" t="s">
        <v>65</v>
      </c>
      <c r="E17" s="17"/>
      <c r="F17" s="17"/>
      <c r="G17" s="17"/>
      <c r="H17" s="17"/>
      <c r="I17" s="18"/>
      <c r="J17" s="4">
        <v>80</v>
      </c>
      <c r="K17" s="4">
        <v>75</v>
      </c>
      <c r="L17" s="4">
        <v>80</v>
      </c>
      <c r="M17" s="4">
        <v>70</v>
      </c>
      <c r="N17" s="14">
        <f t="shared" si="0"/>
        <v>76.25</v>
      </c>
    </row>
    <row r="18" spans="2:14" x14ac:dyDescent="0.25">
      <c r="B18" s="6">
        <f t="shared" si="1"/>
        <v>10</v>
      </c>
      <c r="C18" s="6" t="s">
        <v>66</v>
      </c>
      <c r="D18" s="16" t="s">
        <v>83</v>
      </c>
      <c r="E18" s="17"/>
      <c r="F18" s="17"/>
      <c r="G18" s="17"/>
      <c r="H18" s="17"/>
      <c r="I18" s="18"/>
      <c r="J18" s="4">
        <v>80</v>
      </c>
      <c r="K18" s="4">
        <v>100</v>
      </c>
      <c r="L18" s="4">
        <v>100</v>
      </c>
      <c r="M18" s="4">
        <v>80</v>
      </c>
      <c r="N18" s="14">
        <f t="shared" si="0"/>
        <v>90</v>
      </c>
    </row>
    <row r="19" spans="2:14" x14ac:dyDescent="0.25">
      <c r="B19" s="6">
        <f t="shared" si="1"/>
        <v>11</v>
      </c>
      <c r="C19" s="6" t="s">
        <v>67</v>
      </c>
      <c r="D19" s="16" t="s">
        <v>68</v>
      </c>
      <c r="E19" s="17"/>
      <c r="F19" s="17"/>
      <c r="G19" s="17"/>
      <c r="H19" s="17"/>
      <c r="I19" s="18"/>
      <c r="J19" s="4">
        <v>80</v>
      </c>
      <c r="K19" s="4">
        <v>80</v>
      </c>
      <c r="L19" s="4">
        <v>80</v>
      </c>
      <c r="M19" s="4">
        <v>80</v>
      </c>
      <c r="N19" s="14">
        <f t="shared" si="0"/>
        <v>80</v>
      </c>
    </row>
    <row r="20" spans="2:14" x14ac:dyDescent="0.25">
      <c r="B20" s="6">
        <f t="shared" si="1"/>
        <v>12</v>
      </c>
      <c r="C20" s="6" t="s">
        <v>69</v>
      </c>
      <c r="D20" s="16" t="s">
        <v>70</v>
      </c>
      <c r="E20" s="17"/>
      <c r="F20" s="17"/>
      <c r="G20" s="17"/>
      <c r="H20" s="17"/>
      <c r="I20" s="18"/>
      <c r="J20" s="4">
        <v>80</v>
      </c>
      <c r="K20" s="4">
        <v>75</v>
      </c>
      <c r="L20" s="4">
        <v>80</v>
      </c>
      <c r="M20" s="4">
        <v>80</v>
      </c>
      <c r="N20" s="14">
        <f t="shared" si="0"/>
        <v>78.75</v>
      </c>
    </row>
    <row r="21" spans="2:14" x14ac:dyDescent="0.25">
      <c r="B21" s="6">
        <f t="shared" si="1"/>
        <v>13</v>
      </c>
      <c r="C21" s="6" t="s">
        <v>71</v>
      </c>
      <c r="D21" s="16" t="s">
        <v>72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100</v>
      </c>
      <c r="N21" s="14">
        <f t="shared" si="0"/>
        <v>100</v>
      </c>
    </row>
    <row r="22" spans="2:14" x14ac:dyDescent="0.25">
      <c r="B22" s="6">
        <f t="shared" si="1"/>
        <v>14</v>
      </c>
      <c r="C22" s="6" t="s">
        <v>73</v>
      </c>
      <c r="D22" s="16" t="s">
        <v>74</v>
      </c>
      <c r="E22" s="17"/>
      <c r="F22" s="17"/>
      <c r="G22" s="17"/>
      <c r="H22" s="17"/>
      <c r="I22" s="18"/>
      <c r="J22" s="4">
        <v>80</v>
      </c>
      <c r="K22" s="4">
        <v>75</v>
      </c>
      <c r="L22" s="4">
        <v>80</v>
      </c>
      <c r="M22" s="4">
        <v>90</v>
      </c>
      <c r="N22" s="14">
        <f t="shared" si="0"/>
        <v>81.25</v>
      </c>
    </row>
    <row r="23" spans="2:14" x14ac:dyDescent="0.25">
      <c r="B23" s="6">
        <f t="shared" si="1"/>
        <v>15</v>
      </c>
      <c r="C23" s="6" t="s">
        <v>75</v>
      </c>
      <c r="D23" s="16" t="s">
        <v>76</v>
      </c>
      <c r="E23" s="17"/>
      <c r="F23" s="17"/>
      <c r="G23" s="17"/>
      <c r="H23" s="17"/>
      <c r="I23" s="18"/>
      <c r="J23" s="4">
        <v>80</v>
      </c>
      <c r="K23" s="4">
        <v>75</v>
      </c>
      <c r="L23" s="4">
        <v>80</v>
      </c>
      <c r="M23" s="4">
        <v>80</v>
      </c>
      <c r="N23" s="14">
        <f t="shared" si="0"/>
        <v>78.75</v>
      </c>
    </row>
    <row r="24" spans="2:14" x14ac:dyDescent="0.25">
      <c r="B24" s="6">
        <f t="shared" si="1"/>
        <v>16</v>
      </c>
      <c r="C24" s="6" t="s">
        <v>78</v>
      </c>
      <c r="D24" s="16" t="s">
        <v>77</v>
      </c>
      <c r="E24" s="17"/>
      <c r="F24" s="17"/>
      <c r="G24" s="17"/>
      <c r="H24" s="17"/>
      <c r="I24" s="18"/>
      <c r="J24" s="4">
        <v>80</v>
      </c>
      <c r="K24" s="4">
        <v>75</v>
      </c>
      <c r="L24" s="4">
        <v>80</v>
      </c>
      <c r="M24" s="4">
        <v>80</v>
      </c>
      <c r="N24" s="14">
        <f t="shared" si="0"/>
        <v>78.75</v>
      </c>
    </row>
    <row r="25" spans="2:14" x14ac:dyDescent="0.25">
      <c r="B25" s="6">
        <f t="shared" si="1"/>
        <v>17</v>
      </c>
      <c r="C25" s="6" t="s">
        <v>79</v>
      </c>
      <c r="D25" s="16" t="s">
        <v>80</v>
      </c>
      <c r="E25" s="17"/>
      <c r="F25" s="17"/>
      <c r="G25" s="17"/>
      <c r="H25" s="17"/>
      <c r="I25" s="18"/>
      <c r="J25" s="4">
        <v>100</v>
      </c>
      <c r="K25" s="4">
        <v>100</v>
      </c>
      <c r="L25" s="4">
        <v>100</v>
      </c>
      <c r="M25" s="4">
        <v>100</v>
      </c>
      <c r="N25" s="14">
        <f t="shared" si="0"/>
        <v>100</v>
      </c>
    </row>
    <row r="26" spans="2:14" x14ac:dyDescent="0.25">
      <c r="B26" s="6">
        <f t="shared" si="1"/>
        <v>18</v>
      </c>
      <c r="C26" s="6" t="s">
        <v>84</v>
      </c>
      <c r="D26" s="16" t="s">
        <v>85</v>
      </c>
      <c r="E26" s="17"/>
      <c r="F26" s="17"/>
      <c r="G26" s="17"/>
      <c r="H26" s="17"/>
      <c r="I26" s="18"/>
      <c r="J26" s="4">
        <v>80</v>
      </c>
      <c r="K26" s="4">
        <v>75</v>
      </c>
      <c r="L26" s="4">
        <v>80</v>
      </c>
      <c r="M26" s="4">
        <v>80</v>
      </c>
      <c r="N26" s="14">
        <f t="shared" si="0"/>
        <v>78.75</v>
      </c>
    </row>
    <row r="27" spans="2:14" x14ac:dyDescent="0.25">
      <c r="B27" s="6">
        <f t="shared" si="1"/>
        <v>19</v>
      </c>
      <c r="C27" s="6" t="s">
        <v>81</v>
      </c>
      <c r="D27" s="16" t="s">
        <v>82</v>
      </c>
      <c r="E27" s="17"/>
      <c r="F27" s="17"/>
      <c r="G27" s="17"/>
      <c r="H27" s="17"/>
      <c r="I27" s="18"/>
      <c r="J27" s="4">
        <v>100</v>
      </c>
      <c r="K27" s="4">
        <v>100</v>
      </c>
      <c r="L27" s="4">
        <v>100</v>
      </c>
      <c r="M27" s="4">
        <v>80</v>
      </c>
      <c r="N27" s="14">
        <f t="shared" si="0"/>
        <v>95</v>
      </c>
    </row>
    <row r="28" spans="2:14" x14ac:dyDescent="0.25">
      <c r="B28" s="6">
        <f t="shared" si="1"/>
        <v>20</v>
      </c>
      <c r="C28" s="6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14"/>
    </row>
    <row r="29" spans="2:14" x14ac:dyDescent="0.25">
      <c r="B29" s="6">
        <f t="shared" si="1"/>
        <v>21</v>
      </c>
      <c r="C29" s="6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14"/>
    </row>
    <row r="30" spans="2:14" x14ac:dyDescent="0.25">
      <c r="B30" s="6">
        <f t="shared" si="1"/>
        <v>22</v>
      </c>
      <c r="C30" s="6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14"/>
    </row>
    <row r="31" spans="2:14" x14ac:dyDescent="0.25">
      <c r="B31" s="6">
        <f t="shared" si="1"/>
        <v>23</v>
      </c>
      <c r="C31" s="6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14"/>
    </row>
    <row r="32" spans="2:14" x14ac:dyDescent="0.25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14"/>
    </row>
    <row r="33" spans="2:14" x14ac:dyDescent="0.25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14"/>
    </row>
    <row r="34" spans="2:14" x14ac:dyDescent="0.25">
      <c r="B34" s="6">
        <f t="shared" si="1"/>
        <v>26</v>
      </c>
      <c r="C34" s="6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14"/>
    </row>
    <row r="35" spans="2:14" x14ac:dyDescent="0.25">
      <c r="B35" s="6">
        <f t="shared" si="1"/>
        <v>27</v>
      </c>
      <c r="C35" s="6"/>
      <c r="D35" s="23"/>
      <c r="E35" s="24"/>
      <c r="F35" s="24"/>
      <c r="G35" s="24"/>
      <c r="H35" s="24"/>
      <c r="I35" s="25"/>
      <c r="J35" s="4"/>
      <c r="K35" s="4"/>
      <c r="L35" s="4"/>
      <c r="M35" s="4"/>
      <c r="N35" s="14"/>
    </row>
    <row r="36" spans="2:14" x14ac:dyDescent="0.25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14"/>
    </row>
    <row r="37" spans="2:14" x14ac:dyDescent="0.25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14"/>
    </row>
    <row r="38" spans="2:14" x14ac:dyDescent="0.25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14"/>
    </row>
    <row r="39" spans="2:14" x14ac:dyDescent="0.25">
      <c r="B39" s="6">
        <f t="shared" si="1"/>
        <v>31</v>
      </c>
      <c r="C39" s="6"/>
      <c r="D39" s="26"/>
      <c r="E39" s="27"/>
      <c r="F39" s="27"/>
      <c r="G39" s="27"/>
      <c r="H39" s="27"/>
      <c r="I39" s="28"/>
      <c r="J39" s="4"/>
      <c r="K39" s="4"/>
      <c r="L39" s="4"/>
      <c r="M39" s="4"/>
      <c r="N39" s="14"/>
    </row>
    <row r="40" spans="2:14" x14ac:dyDescent="0.25">
      <c r="B40" s="6">
        <f t="shared" si="1"/>
        <v>32</v>
      </c>
      <c r="C40" s="6"/>
      <c r="D40" s="26"/>
      <c r="E40" s="27"/>
      <c r="F40" s="27"/>
      <c r="G40" s="27"/>
      <c r="H40" s="27"/>
      <c r="I40" s="28"/>
      <c r="J40" s="4"/>
      <c r="K40" s="4"/>
      <c r="L40" s="4"/>
      <c r="M40" s="4"/>
      <c r="N40" s="14"/>
    </row>
    <row r="41" spans="2:14" x14ac:dyDescent="0.25">
      <c r="B41" s="6">
        <f t="shared" si="1"/>
        <v>33</v>
      </c>
      <c r="C41" s="6"/>
      <c r="D41" s="26"/>
      <c r="E41" s="27"/>
      <c r="F41" s="27"/>
      <c r="G41" s="27"/>
      <c r="H41" s="27"/>
      <c r="I41" s="28"/>
      <c r="J41" s="4"/>
      <c r="K41" s="4"/>
      <c r="L41" s="4"/>
      <c r="M41" s="4"/>
      <c r="N41" s="14"/>
    </row>
    <row r="42" spans="2:14" x14ac:dyDescent="0.25">
      <c r="B42" s="6">
        <f t="shared" si="1"/>
        <v>34</v>
      </c>
      <c r="C42" s="6"/>
      <c r="D42" s="26"/>
      <c r="E42" s="27"/>
      <c r="F42" s="27"/>
      <c r="G42" s="27"/>
      <c r="H42" s="27"/>
      <c r="I42" s="28"/>
      <c r="J42" s="4"/>
      <c r="K42" s="4"/>
      <c r="L42" s="4"/>
      <c r="M42" s="4"/>
      <c r="N42" s="14"/>
    </row>
    <row r="43" spans="2:14" x14ac:dyDescent="0.25">
      <c r="B43" s="6">
        <f t="shared" si="1"/>
        <v>35</v>
      </c>
      <c r="C43" s="6"/>
      <c r="D43" s="26"/>
      <c r="E43" s="27"/>
      <c r="F43" s="27"/>
      <c r="G43" s="27"/>
      <c r="H43" s="27"/>
      <c r="I43" s="28"/>
      <c r="J43" s="4"/>
      <c r="K43" s="4"/>
      <c r="L43" s="4"/>
      <c r="M43" s="4"/>
      <c r="N43" s="14"/>
    </row>
    <row r="44" spans="2:14" x14ac:dyDescent="0.25">
      <c r="B44" s="6">
        <f t="shared" si="1"/>
        <v>36</v>
      </c>
      <c r="C44" s="6"/>
      <c r="D44" s="26"/>
      <c r="E44" s="27"/>
      <c r="F44" s="27"/>
      <c r="G44" s="27"/>
      <c r="H44" s="27"/>
      <c r="I44" s="28"/>
      <c r="J44" s="4"/>
      <c r="K44" s="4"/>
      <c r="L44" s="4"/>
      <c r="M44" s="4"/>
      <c r="N44" s="14"/>
    </row>
    <row r="45" spans="2:14" x14ac:dyDescent="0.25">
      <c r="B45" s="6">
        <f t="shared" si="1"/>
        <v>37</v>
      </c>
      <c r="C45" s="7"/>
      <c r="D45" s="26"/>
      <c r="E45" s="27"/>
      <c r="F45" s="27"/>
      <c r="G45" s="27"/>
      <c r="H45" s="27"/>
      <c r="I45" s="28"/>
      <c r="J45" s="4"/>
      <c r="K45" s="4"/>
      <c r="L45" s="4"/>
      <c r="M45" s="4"/>
      <c r="N45" s="14"/>
    </row>
    <row r="46" spans="2:14" x14ac:dyDescent="0.25">
      <c r="B46" s="6">
        <f t="shared" si="1"/>
        <v>38</v>
      </c>
      <c r="C46" s="7"/>
      <c r="D46" s="26"/>
      <c r="E46" s="27"/>
      <c r="F46" s="27"/>
      <c r="G46" s="27"/>
      <c r="H46" s="27"/>
      <c r="I46" s="28"/>
      <c r="J46" s="4"/>
      <c r="K46" s="4"/>
      <c r="L46" s="4"/>
      <c r="M46" s="4"/>
      <c r="N46" s="14"/>
    </row>
    <row r="47" spans="2:14" x14ac:dyDescent="0.25">
      <c r="B47" s="6">
        <f t="shared" si="1"/>
        <v>39</v>
      </c>
      <c r="C47" s="7"/>
      <c r="D47" s="26"/>
      <c r="E47" s="27"/>
      <c r="F47" s="27"/>
      <c r="G47" s="27"/>
      <c r="H47" s="27"/>
      <c r="I47" s="28"/>
      <c r="J47" s="4"/>
      <c r="K47" s="4"/>
      <c r="L47" s="4"/>
      <c r="M47" s="4"/>
      <c r="N47" s="14"/>
    </row>
    <row r="48" spans="2:14" x14ac:dyDescent="0.25">
      <c r="B48" s="6">
        <f t="shared" si="1"/>
        <v>40</v>
      </c>
      <c r="C48" s="7"/>
      <c r="D48" s="26"/>
      <c r="E48" s="27"/>
      <c r="F48" s="27"/>
      <c r="G48" s="27"/>
      <c r="H48" s="27"/>
      <c r="I48" s="28"/>
      <c r="J48" s="4"/>
      <c r="K48" s="4"/>
      <c r="L48" s="4"/>
      <c r="M48" s="4"/>
      <c r="N48" s="14"/>
    </row>
    <row r="49" spans="3:14" x14ac:dyDescent="0.25">
      <c r="C49" s="20"/>
      <c r="D49" s="20"/>
      <c r="E49" s="1"/>
    </row>
    <row r="50" spans="3:14" x14ac:dyDescent="0.25">
      <c r="C50" s="20"/>
      <c r="D50" s="20"/>
      <c r="E50" s="1"/>
      <c r="H50" s="32" t="s">
        <v>18</v>
      </c>
      <c r="I50" s="33"/>
      <c r="J50" s="4">
        <f>COUNTIF(J9:J48,"&gt;=70")</f>
        <v>19</v>
      </c>
      <c r="K50" s="4">
        <f t="shared" ref="K50:N50" si="2">COUNTIF(K9:K48,"&gt;=70")</f>
        <v>19</v>
      </c>
      <c r="L50" s="4">
        <f t="shared" si="2"/>
        <v>19</v>
      </c>
      <c r="M50" s="4">
        <f t="shared" si="2"/>
        <v>19</v>
      </c>
      <c r="N50" s="13">
        <f t="shared" si="2"/>
        <v>19</v>
      </c>
    </row>
    <row r="51" spans="3:14" x14ac:dyDescent="0.25">
      <c r="C51" s="20"/>
      <c r="D51" s="20"/>
      <c r="E51" s="8"/>
      <c r="H51" s="32" t="s">
        <v>19</v>
      </c>
      <c r="I51" s="33"/>
      <c r="J51" s="4">
        <f>COUNTIF(J9:J49,"&lt;70")</f>
        <v>0</v>
      </c>
      <c r="K51" s="4">
        <f t="shared" ref="K51:N51" si="3">COUNTIF(K9:K49,"&lt;70")</f>
        <v>0</v>
      </c>
      <c r="L51" s="4">
        <f t="shared" si="3"/>
        <v>0</v>
      </c>
      <c r="M51" s="4">
        <f t="shared" si="3"/>
        <v>0</v>
      </c>
      <c r="N51" s="13">
        <f t="shared" si="3"/>
        <v>0</v>
      </c>
    </row>
    <row r="52" spans="3:14" x14ac:dyDescent="0.25">
      <c r="C52" s="20"/>
      <c r="D52" s="20"/>
      <c r="E52" s="20"/>
      <c r="H52" s="32" t="s">
        <v>20</v>
      </c>
      <c r="I52" s="33"/>
      <c r="J52" s="4">
        <f>COUNT(J9:J48)</f>
        <v>19</v>
      </c>
      <c r="K52" s="4">
        <f t="shared" ref="K52:N52" si="4">COUNT(K9:K48)</f>
        <v>19</v>
      </c>
      <c r="L52" s="4">
        <f t="shared" si="4"/>
        <v>19</v>
      </c>
      <c r="M52" s="4">
        <f t="shared" si="4"/>
        <v>19</v>
      </c>
      <c r="N52" s="13">
        <f t="shared" si="4"/>
        <v>19</v>
      </c>
    </row>
    <row r="53" spans="3:14" x14ac:dyDescent="0.25">
      <c r="C53" s="20"/>
      <c r="D53" s="20"/>
      <c r="E53" s="1"/>
      <c r="H53" s="34" t="s">
        <v>15</v>
      </c>
      <c r="I53" s="35"/>
      <c r="J53" s="9">
        <f>J50/J52</f>
        <v>1</v>
      </c>
      <c r="K53" s="11">
        <f t="shared" ref="K53:N53" si="5">K50/K52</f>
        <v>1</v>
      </c>
      <c r="L53" s="11">
        <f t="shared" si="5"/>
        <v>1</v>
      </c>
      <c r="M53" s="11">
        <f t="shared" si="5"/>
        <v>1</v>
      </c>
      <c r="N53" s="12">
        <f t="shared" si="5"/>
        <v>1</v>
      </c>
    </row>
    <row r="54" spans="3:14" x14ac:dyDescent="0.25">
      <c r="C54" s="20"/>
      <c r="D54" s="20"/>
      <c r="E54" s="1"/>
      <c r="H54" s="34" t="s">
        <v>16</v>
      </c>
      <c r="I54" s="35"/>
      <c r="J54" s="9">
        <f>J51/J52</f>
        <v>0</v>
      </c>
      <c r="K54" s="9">
        <f t="shared" ref="K54:N54" si="6">K51/K52</f>
        <v>0</v>
      </c>
      <c r="L54" s="11">
        <f t="shared" si="6"/>
        <v>0</v>
      </c>
      <c r="M54" s="11">
        <f t="shared" si="6"/>
        <v>0</v>
      </c>
      <c r="N54" s="12">
        <f t="shared" si="6"/>
        <v>0</v>
      </c>
    </row>
    <row r="55" spans="3:14" x14ac:dyDescent="0.25">
      <c r="C55" s="20"/>
      <c r="D55" s="20"/>
      <c r="E55" s="8"/>
    </row>
    <row r="56" spans="3:14" x14ac:dyDescent="0.25">
      <c r="C56" s="1"/>
      <c r="D56" s="1"/>
      <c r="E56" s="8"/>
    </row>
    <row r="58" spans="3:14" x14ac:dyDescent="0.25">
      <c r="J58" s="36"/>
      <c r="K58" s="36"/>
      <c r="L58" s="36"/>
      <c r="M58" s="36"/>
    </row>
    <row r="59" spans="3:14" x14ac:dyDescent="0.25">
      <c r="J59" s="29" t="s">
        <v>17</v>
      </c>
      <c r="K59" s="29"/>
      <c r="L59" s="29"/>
      <c r="M59" s="29"/>
    </row>
  </sheetData>
  <mergeCells count="61">
    <mergeCell ref="J59:M59"/>
    <mergeCell ref="C53:D53"/>
    <mergeCell ref="H53:I53"/>
    <mergeCell ref="C54:D54"/>
    <mergeCell ref="H54:I54"/>
    <mergeCell ref="C55:D55"/>
    <mergeCell ref="J58:M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2087-28DD-4BA1-A692-28A655289717}">
  <dimension ref="B2:Q59"/>
  <sheetViews>
    <sheetView topLeftCell="A8" workbookViewId="0">
      <selection activeCell="S24" sqref="S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7.42578125" customWidth="1"/>
    <col min="15" max="16" width="5.7109375" customWidth="1"/>
  </cols>
  <sheetData>
    <row r="2" spans="2:17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O2" s="2"/>
    </row>
    <row r="3" spans="2:17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1"/>
      <c r="O3" s="1"/>
    </row>
    <row r="4" spans="2:17" x14ac:dyDescent="0.25">
      <c r="C4" t="s">
        <v>0</v>
      </c>
      <c r="D4" s="15" t="s">
        <v>147</v>
      </c>
      <c r="E4" s="15"/>
      <c r="F4" s="15"/>
      <c r="G4" s="15"/>
      <c r="I4" t="s">
        <v>1</v>
      </c>
      <c r="J4" s="21" t="s">
        <v>148</v>
      </c>
      <c r="K4" s="21"/>
      <c r="M4" t="s">
        <v>2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1" t="s">
        <v>23</v>
      </c>
      <c r="E6" s="21"/>
      <c r="F6" s="21"/>
      <c r="G6" s="21"/>
      <c r="I6" s="20" t="s">
        <v>21</v>
      </c>
      <c r="J6" s="20"/>
      <c r="K6" s="30" t="s">
        <v>24</v>
      </c>
      <c r="L6" s="30"/>
      <c r="M6" s="30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8" t="s">
        <v>5</v>
      </c>
      <c r="E8" s="39"/>
      <c r="F8" s="39"/>
      <c r="G8" s="39"/>
      <c r="H8" s="39"/>
      <c r="I8" s="40"/>
      <c r="J8" s="4" t="s">
        <v>7</v>
      </c>
      <c r="K8" s="4" t="s">
        <v>10</v>
      </c>
      <c r="L8" s="4" t="s">
        <v>11</v>
      </c>
      <c r="M8" s="4" t="s">
        <v>12</v>
      </c>
      <c r="N8" s="10" t="s">
        <v>22</v>
      </c>
    </row>
    <row r="9" spans="2:17" x14ac:dyDescent="0.25">
      <c r="B9" s="6">
        <v>1</v>
      </c>
      <c r="C9" s="6" t="s">
        <v>108</v>
      </c>
      <c r="D9" s="23" t="s">
        <v>109</v>
      </c>
      <c r="E9" s="24"/>
      <c r="F9" s="24"/>
      <c r="G9" s="24"/>
      <c r="H9" s="24"/>
      <c r="I9" s="25"/>
      <c r="J9" s="4">
        <v>80</v>
      </c>
      <c r="K9" s="4">
        <v>80</v>
      </c>
      <c r="L9" s="4">
        <v>80</v>
      </c>
      <c r="M9" s="4">
        <v>90</v>
      </c>
      <c r="N9" s="14">
        <f>SUM(J9:M9)/4</f>
        <v>82.5</v>
      </c>
      <c r="Q9" t="s">
        <v>181</v>
      </c>
    </row>
    <row r="10" spans="2:17" x14ac:dyDescent="0.25">
      <c r="B10" s="6">
        <f>B9+1</f>
        <v>2</v>
      </c>
      <c r="C10" s="6" t="s">
        <v>110</v>
      </c>
      <c r="D10" s="16" t="s">
        <v>111</v>
      </c>
      <c r="E10" s="17"/>
      <c r="F10" s="17"/>
      <c r="G10" s="17"/>
      <c r="H10" s="17"/>
      <c r="I10" s="18"/>
      <c r="J10" s="4">
        <v>80</v>
      </c>
      <c r="K10" s="4">
        <v>90</v>
      </c>
      <c r="L10" s="4">
        <v>90</v>
      </c>
      <c r="M10" s="4">
        <v>80</v>
      </c>
      <c r="N10" s="14">
        <f t="shared" ref="N10:N26" si="0">SUM(J10:M10)/4</f>
        <v>85</v>
      </c>
      <c r="Q10" t="s">
        <v>181</v>
      </c>
    </row>
    <row r="11" spans="2:17" x14ac:dyDescent="0.25">
      <c r="B11" s="6">
        <f t="shared" ref="B11:B48" si="1">B10+1</f>
        <v>3</v>
      </c>
      <c r="C11" s="6" t="s">
        <v>112</v>
      </c>
      <c r="D11" s="16" t="s">
        <v>113</v>
      </c>
      <c r="E11" s="17"/>
      <c r="F11" s="17"/>
      <c r="G11" s="17"/>
      <c r="H11" s="17"/>
      <c r="I11" s="18"/>
      <c r="J11" s="4">
        <v>85</v>
      </c>
      <c r="K11" s="4">
        <v>80</v>
      </c>
      <c r="L11" s="4">
        <v>80</v>
      </c>
      <c r="M11" s="4">
        <v>90</v>
      </c>
      <c r="N11" s="14">
        <f t="shared" si="0"/>
        <v>83.75</v>
      </c>
    </row>
    <row r="12" spans="2:17" x14ac:dyDescent="0.25">
      <c r="B12" s="6">
        <f t="shared" si="1"/>
        <v>4</v>
      </c>
      <c r="C12" s="6" t="s">
        <v>114</v>
      </c>
      <c r="D12" s="16" t="s">
        <v>115</v>
      </c>
      <c r="E12" s="17"/>
      <c r="F12" s="17"/>
      <c r="G12" s="17"/>
      <c r="H12" s="17"/>
      <c r="I12" s="18"/>
      <c r="J12" s="4">
        <v>80</v>
      </c>
      <c r="K12" s="4">
        <v>80</v>
      </c>
      <c r="L12" s="4">
        <v>80</v>
      </c>
      <c r="M12" s="4">
        <v>90</v>
      </c>
      <c r="N12" s="14">
        <f t="shared" si="0"/>
        <v>82.5</v>
      </c>
    </row>
    <row r="13" spans="2:17" x14ac:dyDescent="0.25">
      <c r="B13" s="6">
        <f t="shared" si="1"/>
        <v>5</v>
      </c>
      <c r="C13" s="1" t="s">
        <v>116</v>
      </c>
      <c r="D13" s="16" t="s">
        <v>117</v>
      </c>
      <c r="E13" s="17"/>
      <c r="F13" s="17"/>
      <c r="G13" s="17"/>
      <c r="H13" s="17"/>
      <c r="I13" s="18"/>
      <c r="J13" s="4">
        <v>80</v>
      </c>
      <c r="K13" s="4">
        <v>85</v>
      </c>
      <c r="L13" s="4">
        <v>85</v>
      </c>
      <c r="M13" s="4">
        <v>80</v>
      </c>
      <c r="N13" s="14">
        <f t="shared" si="0"/>
        <v>82.5</v>
      </c>
    </row>
    <row r="14" spans="2:17" x14ac:dyDescent="0.25">
      <c r="B14" s="6">
        <f t="shared" si="1"/>
        <v>6</v>
      </c>
      <c r="C14" s="6" t="s">
        <v>118</v>
      </c>
      <c r="D14" s="16" t="s">
        <v>119</v>
      </c>
      <c r="E14" s="17"/>
      <c r="F14" s="17"/>
      <c r="G14" s="17"/>
      <c r="H14" s="17"/>
      <c r="I14" s="18"/>
      <c r="J14" s="4">
        <v>100</v>
      </c>
      <c r="K14" s="4">
        <v>80</v>
      </c>
      <c r="L14" s="4">
        <v>80</v>
      </c>
      <c r="M14" s="4">
        <v>80</v>
      </c>
      <c r="N14" s="14">
        <f t="shared" si="0"/>
        <v>85</v>
      </c>
    </row>
    <row r="15" spans="2:17" x14ac:dyDescent="0.25">
      <c r="B15" s="6">
        <f t="shared" si="1"/>
        <v>7</v>
      </c>
      <c r="C15" s="6" t="s">
        <v>120</v>
      </c>
      <c r="D15" s="16" t="s">
        <v>121</v>
      </c>
      <c r="E15" s="17"/>
      <c r="F15" s="17"/>
      <c r="G15" s="17"/>
      <c r="H15" s="17"/>
      <c r="I15" s="18"/>
      <c r="J15" s="4">
        <v>80</v>
      </c>
      <c r="K15" s="4">
        <v>80</v>
      </c>
      <c r="L15" s="4">
        <v>80</v>
      </c>
      <c r="M15" s="4">
        <v>80</v>
      </c>
      <c r="N15" s="14">
        <f t="shared" si="0"/>
        <v>80</v>
      </c>
    </row>
    <row r="16" spans="2:17" x14ac:dyDescent="0.25">
      <c r="B16" s="6">
        <f t="shared" si="1"/>
        <v>8</v>
      </c>
      <c r="C16" s="6" t="s">
        <v>122</v>
      </c>
      <c r="D16" s="16" t="s">
        <v>123</v>
      </c>
      <c r="E16" s="17"/>
      <c r="F16" s="17"/>
      <c r="G16" s="17"/>
      <c r="H16" s="17"/>
      <c r="I16" s="18"/>
      <c r="J16" s="4">
        <v>80</v>
      </c>
      <c r="K16" s="4">
        <v>95</v>
      </c>
      <c r="L16" s="4">
        <v>95</v>
      </c>
      <c r="M16" s="4">
        <v>80</v>
      </c>
      <c r="N16" s="14">
        <f t="shared" si="0"/>
        <v>87.5</v>
      </c>
    </row>
    <row r="17" spans="2:17" x14ac:dyDescent="0.25">
      <c r="B17" s="6">
        <f t="shared" si="1"/>
        <v>9</v>
      </c>
      <c r="C17" s="6" t="s">
        <v>124</v>
      </c>
      <c r="D17" s="16" t="s">
        <v>125</v>
      </c>
      <c r="E17" s="17"/>
      <c r="F17" s="17"/>
      <c r="G17" s="17"/>
      <c r="H17" s="17"/>
      <c r="I17" s="18"/>
      <c r="J17" s="4">
        <v>80</v>
      </c>
      <c r="K17" s="4">
        <v>95</v>
      </c>
      <c r="L17" s="4">
        <v>95</v>
      </c>
      <c r="M17" s="4">
        <v>100</v>
      </c>
      <c r="N17" s="14">
        <f t="shared" si="0"/>
        <v>92.5</v>
      </c>
    </row>
    <row r="18" spans="2:17" x14ac:dyDescent="0.25">
      <c r="B18" s="6">
        <f t="shared" si="1"/>
        <v>10</v>
      </c>
      <c r="C18" s="6" t="s">
        <v>126</v>
      </c>
      <c r="D18" s="16" t="s">
        <v>127</v>
      </c>
      <c r="E18" s="17"/>
      <c r="F18" s="17"/>
      <c r="G18" s="17"/>
      <c r="H18" s="17"/>
      <c r="I18" s="18"/>
      <c r="J18" s="4">
        <v>90</v>
      </c>
      <c r="K18" s="4">
        <v>95</v>
      </c>
      <c r="L18" s="4">
        <v>95</v>
      </c>
      <c r="M18" s="4">
        <v>90</v>
      </c>
      <c r="N18" s="14">
        <f t="shared" si="0"/>
        <v>92.5</v>
      </c>
    </row>
    <row r="19" spans="2:17" x14ac:dyDescent="0.25">
      <c r="B19" s="6">
        <f t="shared" si="1"/>
        <v>11</v>
      </c>
      <c r="C19" s="6" t="s">
        <v>128</v>
      </c>
      <c r="D19" s="16" t="s">
        <v>129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100</v>
      </c>
      <c r="M19" s="4">
        <v>100</v>
      </c>
      <c r="N19" s="14">
        <f t="shared" si="0"/>
        <v>100</v>
      </c>
    </row>
    <row r="20" spans="2:17" x14ac:dyDescent="0.25">
      <c r="B20" s="6">
        <f t="shared" si="1"/>
        <v>12</v>
      </c>
      <c r="C20" s="6" t="s">
        <v>130</v>
      </c>
      <c r="D20" s="16" t="s">
        <v>131</v>
      </c>
      <c r="E20" s="17"/>
      <c r="F20" s="17"/>
      <c r="G20" s="17"/>
      <c r="H20" s="17"/>
      <c r="I20" s="18"/>
      <c r="J20" s="4">
        <v>90</v>
      </c>
      <c r="K20" s="4">
        <v>95</v>
      </c>
      <c r="L20" s="4">
        <v>95</v>
      </c>
      <c r="M20" s="4">
        <v>80</v>
      </c>
      <c r="N20" s="14">
        <f t="shared" si="0"/>
        <v>90</v>
      </c>
    </row>
    <row r="21" spans="2:17" x14ac:dyDescent="0.25">
      <c r="B21" s="6">
        <f t="shared" si="1"/>
        <v>13</v>
      </c>
      <c r="C21" s="6" t="s">
        <v>132</v>
      </c>
      <c r="D21" s="16" t="s">
        <v>133</v>
      </c>
      <c r="E21" s="17"/>
      <c r="F21" s="17"/>
      <c r="G21" s="17"/>
      <c r="H21" s="17"/>
      <c r="I21" s="18"/>
      <c r="J21" s="4">
        <v>90</v>
      </c>
      <c r="K21" s="4">
        <v>100</v>
      </c>
      <c r="L21" s="4">
        <v>100</v>
      </c>
      <c r="M21" s="4">
        <v>100</v>
      </c>
      <c r="N21" s="14">
        <f t="shared" si="0"/>
        <v>97.5</v>
      </c>
      <c r="Q21" t="s">
        <v>181</v>
      </c>
    </row>
    <row r="22" spans="2:17" x14ac:dyDescent="0.25">
      <c r="B22" s="6">
        <f t="shared" si="1"/>
        <v>14</v>
      </c>
      <c r="C22" s="6" t="s">
        <v>134</v>
      </c>
      <c r="D22" s="16" t="s">
        <v>135</v>
      </c>
      <c r="E22" s="17"/>
      <c r="F22" s="17"/>
      <c r="G22" s="17"/>
      <c r="H22" s="17"/>
      <c r="I22" s="18"/>
      <c r="J22" s="4">
        <v>100</v>
      </c>
      <c r="K22" s="4">
        <v>95</v>
      </c>
      <c r="L22" s="4">
        <v>95</v>
      </c>
      <c r="M22" s="4">
        <v>100</v>
      </c>
      <c r="N22" s="14">
        <f t="shared" si="0"/>
        <v>97.5</v>
      </c>
    </row>
    <row r="23" spans="2:17" x14ac:dyDescent="0.25">
      <c r="B23" s="6">
        <f t="shared" si="1"/>
        <v>15</v>
      </c>
      <c r="C23" s="6" t="s">
        <v>136</v>
      </c>
      <c r="D23" s="16" t="s">
        <v>137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100</v>
      </c>
      <c r="N23" s="14">
        <f t="shared" si="0"/>
        <v>100</v>
      </c>
    </row>
    <row r="24" spans="2:17" x14ac:dyDescent="0.25">
      <c r="B24" s="6">
        <f t="shared" si="1"/>
        <v>16</v>
      </c>
      <c r="C24" s="6" t="s">
        <v>138</v>
      </c>
      <c r="D24" s="16" t="s">
        <v>139</v>
      </c>
      <c r="E24" s="17"/>
      <c r="F24" s="17"/>
      <c r="G24" s="17"/>
      <c r="H24" s="17"/>
      <c r="I24" s="18"/>
      <c r="J24" s="4">
        <v>90</v>
      </c>
      <c r="K24" s="4">
        <v>90</v>
      </c>
      <c r="L24" s="4">
        <v>90</v>
      </c>
      <c r="M24" s="4">
        <v>100</v>
      </c>
      <c r="N24" s="14">
        <f t="shared" si="0"/>
        <v>92.5</v>
      </c>
    </row>
    <row r="25" spans="2:17" x14ac:dyDescent="0.25">
      <c r="B25" s="6">
        <f t="shared" si="1"/>
        <v>17</v>
      </c>
      <c r="C25" s="6" t="s">
        <v>140</v>
      </c>
      <c r="D25" s="16" t="s">
        <v>141</v>
      </c>
      <c r="E25" s="17"/>
      <c r="F25" s="17"/>
      <c r="G25" s="17"/>
      <c r="H25" s="17"/>
      <c r="I25" s="18"/>
      <c r="J25" s="4">
        <v>90</v>
      </c>
      <c r="K25" s="4">
        <v>85</v>
      </c>
      <c r="L25" s="4">
        <v>85</v>
      </c>
      <c r="M25" s="4">
        <v>80</v>
      </c>
      <c r="N25" s="14">
        <f t="shared" si="0"/>
        <v>85</v>
      </c>
      <c r="Q25" t="s">
        <v>181</v>
      </c>
    </row>
    <row r="26" spans="2:17" x14ac:dyDescent="0.25">
      <c r="B26" s="6">
        <f t="shared" si="1"/>
        <v>18</v>
      </c>
      <c r="C26" s="6" t="s">
        <v>142</v>
      </c>
      <c r="D26" s="16" t="s">
        <v>143</v>
      </c>
      <c r="E26" s="17"/>
      <c r="F26" s="17"/>
      <c r="G26" s="17"/>
      <c r="H26" s="17"/>
      <c r="I26" s="18"/>
      <c r="J26" s="4">
        <v>90</v>
      </c>
      <c r="K26" s="4">
        <v>90</v>
      </c>
      <c r="L26" s="4">
        <v>90</v>
      </c>
      <c r="M26" s="4">
        <v>80</v>
      </c>
      <c r="N26" s="14">
        <f t="shared" si="0"/>
        <v>87.5</v>
      </c>
    </row>
    <row r="27" spans="2:17" x14ac:dyDescent="0.25">
      <c r="B27" s="6">
        <f t="shared" si="1"/>
        <v>19</v>
      </c>
      <c r="C27" s="6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14"/>
    </row>
    <row r="28" spans="2:17" x14ac:dyDescent="0.25">
      <c r="B28" s="6">
        <f t="shared" si="1"/>
        <v>20</v>
      </c>
      <c r="C28" s="6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14"/>
    </row>
    <row r="29" spans="2:17" x14ac:dyDescent="0.25">
      <c r="B29" s="6">
        <f t="shared" si="1"/>
        <v>21</v>
      </c>
      <c r="C29" s="6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14"/>
    </row>
    <row r="30" spans="2:17" x14ac:dyDescent="0.25">
      <c r="B30" s="6">
        <f t="shared" si="1"/>
        <v>22</v>
      </c>
      <c r="C30" s="6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14"/>
    </row>
    <row r="31" spans="2:17" x14ac:dyDescent="0.25">
      <c r="B31" s="6">
        <f t="shared" si="1"/>
        <v>23</v>
      </c>
      <c r="C31" s="6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14"/>
    </row>
    <row r="32" spans="2:17" x14ac:dyDescent="0.25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14"/>
    </row>
    <row r="33" spans="2:14" x14ac:dyDescent="0.25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14"/>
    </row>
    <row r="34" spans="2:14" x14ac:dyDescent="0.25">
      <c r="B34" s="6">
        <f t="shared" si="1"/>
        <v>26</v>
      </c>
      <c r="C34" s="6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14"/>
    </row>
    <row r="35" spans="2:14" x14ac:dyDescent="0.25">
      <c r="B35" s="6">
        <f t="shared" si="1"/>
        <v>27</v>
      </c>
      <c r="C35" s="6"/>
      <c r="D35" s="23"/>
      <c r="E35" s="24"/>
      <c r="F35" s="24"/>
      <c r="G35" s="24"/>
      <c r="H35" s="24"/>
      <c r="I35" s="25"/>
      <c r="J35" s="4"/>
      <c r="K35" s="4"/>
      <c r="L35" s="4"/>
      <c r="M35" s="4"/>
      <c r="N35" s="14"/>
    </row>
    <row r="36" spans="2:14" x14ac:dyDescent="0.25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14"/>
    </row>
    <row r="37" spans="2:14" x14ac:dyDescent="0.25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14"/>
    </row>
    <row r="38" spans="2:14" x14ac:dyDescent="0.25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14"/>
    </row>
    <row r="39" spans="2:14" x14ac:dyDescent="0.25">
      <c r="B39" s="6">
        <f t="shared" si="1"/>
        <v>31</v>
      </c>
      <c r="C39" s="6"/>
      <c r="D39" s="26"/>
      <c r="E39" s="27"/>
      <c r="F39" s="27"/>
      <c r="G39" s="27"/>
      <c r="H39" s="27"/>
      <c r="I39" s="28"/>
      <c r="J39" s="4"/>
      <c r="K39" s="4"/>
      <c r="L39" s="4"/>
      <c r="M39" s="4"/>
      <c r="N39" s="14"/>
    </row>
    <row r="40" spans="2:14" x14ac:dyDescent="0.25">
      <c r="B40" s="6">
        <f t="shared" si="1"/>
        <v>32</v>
      </c>
      <c r="C40" s="6"/>
      <c r="D40" s="26"/>
      <c r="E40" s="27"/>
      <c r="F40" s="27"/>
      <c r="G40" s="27"/>
      <c r="H40" s="27"/>
      <c r="I40" s="28"/>
      <c r="J40" s="4"/>
      <c r="K40" s="4"/>
      <c r="L40" s="4"/>
      <c r="M40" s="4"/>
      <c r="N40" s="14"/>
    </row>
    <row r="41" spans="2:14" x14ac:dyDescent="0.25">
      <c r="B41" s="6">
        <f t="shared" si="1"/>
        <v>33</v>
      </c>
      <c r="C41" s="6"/>
      <c r="D41" s="26"/>
      <c r="E41" s="27"/>
      <c r="F41" s="27"/>
      <c r="G41" s="27"/>
      <c r="H41" s="27"/>
      <c r="I41" s="28"/>
      <c r="J41" s="4"/>
      <c r="K41" s="4"/>
      <c r="L41" s="4"/>
      <c r="M41" s="4"/>
      <c r="N41" s="14"/>
    </row>
    <row r="42" spans="2:14" x14ac:dyDescent="0.25">
      <c r="B42" s="6">
        <f t="shared" si="1"/>
        <v>34</v>
      </c>
      <c r="C42" s="6"/>
      <c r="D42" s="26"/>
      <c r="E42" s="27"/>
      <c r="F42" s="27"/>
      <c r="G42" s="27"/>
      <c r="H42" s="27"/>
      <c r="I42" s="28"/>
      <c r="J42" s="4"/>
      <c r="K42" s="4"/>
      <c r="L42" s="4"/>
      <c r="M42" s="4"/>
      <c r="N42" s="14"/>
    </row>
    <row r="43" spans="2:14" x14ac:dyDescent="0.25">
      <c r="B43" s="6">
        <f t="shared" si="1"/>
        <v>35</v>
      </c>
      <c r="C43" s="6"/>
      <c r="D43" s="26"/>
      <c r="E43" s="27"/>
      <c r="F43" s="27"/>
      <c r="G43" s="27"/>
      <c r="H43" s="27"/>
      <c r="I43" s="28"/>
      <c r="J43" s="4"/>
      <c r="K43" s="4"/>
      <c r="L43" s="4"/>
      <c r="M43" s="4"/>
      <c r="N43" s="14"/>
    </row>
    <row r="44" spans="2:14" x14ac:dyDescent="0.25">
      <c r="B44" s="6">
        <f t="shared" si="1"/>
        <v>36</v>
      </c>
      <c r="C44" s="6"/>
      <c r="D44" s="26"/>
      <c r="E44" s="27"/>
      <c r="F44" s="27"/>
      <c r="G44" s="27"/>
      <c r="H44" s="27"/>
      <c r="I44" s="28"/>
      <c r="J44" s="4"/>
      <c r="K44" s="4"/>
      <c r="L44" s="4"/>
      <c r="M44" s="4"/>
      <c r="N44" s="14"/>
    </row>
    <row r="45" spans="2:14" x14ac:dyDescent="0.25">
      <c r="B45" s="6">
        <f t="shared" si="1"/>
        <v>37</v>
      </c>
      <c r="C45" s="7"/>
      <c r="D45" s="26"/>
      <c r="E45" s="27"/>
      <c r="F45" s="27"/>
      <c r="G45" s="27"/>
      <c r="H45" s="27"/>
      <c r="I45" s="28"/>
      <c r="J45" s="4"/>
      <c r="K45" s="4"/>
      <c r="L45" s="4"/>
      <c r="M45" s="4"/>
      <c r="N45" s="14"/>
    </row>
    <row r="46" spans="2:14" x14ac:dyDescent="0.25">
      <c r="B46" s="6">
        <f t="shared" si="1"/>
        <v>38</v>
      </c>
      <c r="C46" s="7"/>
      <c r="D46" s="26"/>
      <c r="E46" s="27"/>
      <c r="F46" s="27"/>
      <c r="G46" s="27"/>
      <c r="H46" s="27"/>
      <c r="I46" s="28"/>
      <c r="J46" s="4"/>
      <c r="K46" s="4"/>
      <c r="L46" s="4"/>
      <c r="M46" s="4"/>
      <c r="N46" s="14"/>
    </row>
    <row r="47" spans="2:14" x14ac:dyDescent="0.25">
      <c r="B47" s="6">
        <f t="shared" si="1"/>
        <v>39</v>
      </c>
      <c r="C47" s="7"/>
      <c r="D47" s="26"/>
      <c r="E47" s="27"/>
      <c r="F47" s="27"/>
      <c r="G47" s="27"/>
      <c r="H47" s="27"/>
      <c r="I47" s="28"/>
      <c r="J47" s="4"/>
      <c r="K47" s="4"/>
      <c r="L47" s="4"/>
      <c r="M47" s="4"/>
      <c r="N47" s="14"/>
    </row>
    <row r="48" spans="2:14" x14ac:dyDescent="0.25">
      <c r="B48" s="6">
        <f t="shared" si="1"/>
        <v>40</v>
      </c>
      <c r="C48" s="7"/>
      <c r="D48" s="26"/>
      <c r="E48" s="27"/>
      <c r="F48" s="27"/>
      <c r="G48" s="27"/>
      <c r="H48" s="27"/>
      <c r="I48" s="28"/>
      <c r="J48" s="4"/>
      <c r="K48" s="4"/>
      <c r="L48" s="4"/>
      <c r="M48" s="4"/>
      <c r="N48" s="14"/>
    </row>
    <row r="49" spans="3:14" x14ac:dyDescent="0.25">
      <c r="C49" s="20"/>
      <c r="D49" s="20"/>
      <c r="E49" s="1"/>
    </row>
    <row r="50" spans="3:14" x14ac:dyDescent="0.25">
      <c r="C50" s="20"/>
      <c r="D50" s="20"/>
      <c r="E50" s="1"/>
      <c r="H50" s="32" t="s">
        <v>18</v>
      </c>
      <c r="I50" s="33"/>
      <c r="J50" s="4">
        <f>COUNTIF(J9:J48,"&gt;=70")</f>
        <v>18</v>
      </c>
      <c r="K50" s="4">
        <f t="shared" ref="K50:N50" si="2">COUNTIF(K9:K48,"&gt;=70")</f>
        <v>18</v>
      </c>
      <c r="L50" s="4">
        <f t="shared" si="2"/>
        <v>18</v>
      </c>
      <c r="M50" s="4">
        <f t="shared" si="2"/>
        <v>18</v>
      </c>
      <c r="N50" s="13">
        <f t="shared" si="2"/>
        <v>18</v>
      </c>
    </row>
    <row r="51" spans="3:14" x14ac:dyDescent="0.25">
      <c r="C51" s="20"/>
      <c r="D51" s="20"/>
      <c r="E51" s="8"/>
      <c r="H51" s="32" t="s">
        <v>19</v>
      </c>
      <c r="I51" s="33"/>
      <c r="J51" s="4">
        <f>COUNTIF(J9:J49,"&lt;70")</f>
        <v>0</v>
      </c>
      <c r="K51" s="4">
        <f t="shared" ref="K51:N51" si="3">COUNTIF(K9:K49,"&lt;70")</f>
        <v>0</v>
      </c>
      <c r="L51" s="4">
        <f t="shared" si="3"/>
        <v>0</v>
      </c>
      <c r="M51" s="4">
        <f t="shared" si="3"/>
        <v>0</v>
      </c>
      <c r="N51" s="13">
        <f t="shared" si="3"/>
        <v>0</v>
      </c>
    </row>
    <row r="52" spans="3:14" x14ac:dyDescent="0.25">
      <c r="C52" s="20"/>
      <c r="D52" s="20"/>
      <c r="E52" s="20"/>
      <c r="H52" s="32" t="s">
        <v>20</v>
      </c>
      <c r="I52" s="33"/>
      <c r="J52" s="4">
        <f>COUNT(J9:J48)</f>
        <v>18</v>
      </c>
      <c r="K52" s="4">
        <f t="shared" ref="K52:N52" si="4">COUNT(K9:K48)</f>
        <v>18</v>
      </c>
      <c r="L52" s="4">
        <f t="shared" si="4"/>
        <v>18</v>
      </c>
      <c r="M52" s="4">
        <f t="shared" si="4"/>
        <v>18</v>
      </c>
      <c r="N52" s="13">
        <f t="shared" si="4"/>
        <v>18</v>
      </c>
    </row>
    <row r="53" spans="3:14" x14ac:dyDescent="0.25">
      <c r="C53" s="20"/>
      <c r="D53" s="20"/>
      <c r="E53" s="1"/>
      <c r="H53" s="34" t="s">
        <v>15</v>
      </c>
      <c r="I53" s="35"/>
      <c r="J53" s="9">
        <f>J50/J52</f>
        <v>1</v>
      </c>
      <c r="K53" s="11">
        <f t="shared" ref="K53:N53" si="5">K50/K52</f>
        <v>1</v>
      </c>
      <c r="L53" s="11">
        <f t="shared" si="5"/>
        <v>1</v>
      </c>
      <c r="M53" s="11">
        <f t="shared" si="5"/>
        <v>1</v>
      </c>
      <c r="N53" s="12">
        <f t="shared" si="5"/>
        <v>1</v>
      </c>
    </row>
    <row r="54" spans="3:14" x14ac:dyDescent="0.25">
      <c r="C54" s="20"/>
      <c r="D54" s="20"/>
      <c r="E54" s="1"/>
      <c r="H54" s="34" t="s">
        <v>16</v>
      </c>
      <c r="I54" s="35"/>
      <c r="J54" s="9">
        <f>J51/J52</f>
        <v>0</v>
      </c>
      <c r="K54" s="9">
        <f t="shared" ref="K54:N54" si="6">K51/K52</f>
        <v>0</v>
      </c>
      <c r="L54" s="11">
        <f t="shared" si="6"/>
        <v>0</v>
      </c>
      <c r="M54" s="11">
        <f t="shared" si="6"/>
        <v>0</v>
      </c>
      <c r="N54" s="12">
        <f t="shared" si="6"/>
        <v>0</v>
      </c>
    </row>
    <row r="55" spans="3:14" x14ac:dyDescent="0.25">
      <c r="C55" s="20"/>
      <c r="D55" s="20"/>
      <c r="E55" s="8"/>
    </row>
    <row r="56" spans="3:14" x14ac:dyDescent="0.25">
      <c r="C56" s="1"/>
      <c r="D56" s="1"/>
      <c r="E56" s="8"/>
    </row>
    <row r="58" spans="3:14" x14ac:dyDescent="0.25">
      <c r="J58" s="36"/>
      <c r="K58" s="36"/>
      <c r="L58" s="36"/>
      <c r="M58" s="36"/>
    </row>
    <row r="59" spans="3:14" x14ac:dyDescent="0.25">
      <c r="J59" s="29" t="s">
        <v>17</v>
      </c>
      <c r="K59" s="29"/>
      <c r="L59" s="29"/>
      <c r="M59" s="29"/>
    </row>
  </sheetData>
  <mergeCells count="61">
    <mergeCell ref="J59:M59"/>
    <mergeCell ref="C53:D53"/>
    <mergeCell ref="H53:I53"/>
    <mergeCell ref="C54:D54"/>
    <mergeCell ref="H54:I54"/>
    <mergeCell ref="C55:D55"/>
    <mergeCell ref="J58:M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C389-317A-403F-A252-23838345B842}">
  <dimension ref="B2:R59"/>
  <sheetViews>
    <sheetView topLeftCell="A33" workbookViewId="0">
      <selection activeCell="Q50" sqref="Q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/>
      <c r="Q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8" x14ac:dyDescent="0.25">
      <c r="C4" t="s">
        <v>0</v>
      </c>
      <c r="D4" s="37" t="s">
        <v>149</v>
      </c>
      <c r="E4" s="37"/>
      <c r="F4" s="37"/>
      <c r="G4" s="37"/>
      <c r="I4" t="s">
        <v>1</v>
      </c>
      <c r="J4" s="21" t="s">
        <v>144</v>
      </c>
      <c r="K4" s="21"/>
      <c r="M4" t="s">
        <v>2</v>
      </c>
      <c r="N4" s="22" t="s">
        <v>179</v>
      </c>
      <c r="O4" s="2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23</v>
      </c>
      <c r="E6" s="21"/>
      <c r="F6" s="21"/>
      <c r="G6" s="21"/>
      <c r="I6" s="20" t="s">
        <v>21</v>
      </c>
      <c r="J6" s="20"/>
      <c r="K6" s="30" t="s">
        <v>24</v>
      </c>
      <c r="L6" s="30"/>
      <c r="M6" s="30"/>
      <c r="N6" s="30"/>
      <c r="O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9"/>
      <c r="F8" s="39"/>
      <c r="G8" s="39"/>
      <c r="H8" s="39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10" t="s">
        <v>22</v>
      </c>
    </row>
    <row r="9" spans="2:18" x14ac:dyDescent="0.25">
      <c r="B9" s="6">
        <v>1</v>
      </c>
      <c r="C9" s="6" t="s">
        <v>25</v>
      </c>
      <c r="D9" s="23" t="s">
        <v>26</v>
      </c>
      <c r="E9" s="24"/>
      <c r="F9" s="24"/>
      <c r="G9" s="24"/>
      <c r="H9" s="24"/>
      <c r="I9" s="25"/>
      <c r="J9" s="4">
        <v>80</v>
      </c>
      <c r="K9" s="4">
        <v>80</v>
      </c>
      <c r="L9" s="4">
        <v>80</v>
      </c>
      <c r="M9" s="4">
        <v>80</v>
      </c>
      <c r="N9" s="4">
        <v>80</v>
      </c>
      <c r="O9" s="4"/>
      <c r="P9" s="14">
        <f>SUM(J9:O9)/6</f>
        <v>66.666666666666671</v>
      </c>
    </row>
    <row r="10" spans="2:18" x14ac:dyDescent="0.25">
      <c r="B10" s="6">
        <f>B9+1</f>
        <v>2</v>
      </c>
      <c r="C10" s="6" t="s">
        <v>27</v>
      </c>
      <c r="D10" s="16" t="s">
        <v>28</v>
      </c>
      <c r="E10" s="17"/>
      <c r="F10" s="17"/>
      <c r="G10" s="17"/>
      <c r="H10" s="17"/>
      <c r="I10" s="18"/>
      <c r="J10" s="4">
        <v>80</v>
      </c>
      <c r="K10" s="4">
        <v>80</v>
      </c>
      <c r="L10" s="4">
        <v>70</v>
      </c>
      <c r="M10" s="4">
        <v>70</v>
      </c>
      <c r="N10" s="4">
        <v>70</v>
      </c>
      <c r="O10" s="4"/>
      <c r="P10" s="14">
        <f t="shared" ref="P10:P34" si="0">SUM(J10:O10)/6</f>
        <v>61.666666666666664</v>
      </c>
    </row>
    <row r="11" spans="2:18" x14ac:dyDescent="0.25">
      <c r="B11" s="6">
        <f t="shared" ref="B11:B48" si="1">B10+1</f>
        <v>3</v>
      </c>
      <c r="C11" s="6" t="s">
        <v>29</v>
      </c>
      <c r="D11" s="16" t="s">
        <v>30</v>
      </c>
      <c r="E11" s="17"/>
      <c r="F11" s="17"/>
      <c r="G11" s="17"/>
      <c r="H11" s="17"/>
      <c r="I11" s="18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/>
      <c r="P11" s="14">
        <f t="shared" si="0"/>
        <v>83.333333333333329</v>
      </c>
      <c r="R11" t="s">
        <v>180</v>
      </c>
    </row>
    <row r="12" spans="2:18" x14ac:dyDescent="0.25">
      <c r="B12" s="6">
        <f t="shared" si="1"/>
        <v>4</v>
      </c>
      <c r="C12" s="6" t="s">
        <v>31</v>
      </c>
      <c r="D12" s="16" t="s">
        <v>32</v>
      </c>
      <c r="E12" s="17"/>
      <c r="F12" s="17"/>
      <c r="G12" s="17"/>
      <c r="H12" s="17"/>
      <c r="I12" s="18"/>
      <c r="J12" s="4">
        <v>80</v>
      </c>
      <c r="K12" s="4">
        <v>80</v>
      </c>
      <c r="L12" s="4">
        <v>80</v>
      </c>
      <c r="M12" s="4">
        <v>80</v>
      </c>
      <c r="N12" s="4">
        <v>80</v>
      </c>
      <c r="O12" s="4"/>
      <c r="P12" s="14">
        <f t="shared" si="0"/>
        <v>66.666666666666671</v>
      </c>
    </row>
    <row r="13" spans="2:18" x14ac:dyDescent="0.25">
      <c r="B13" s="6">
        <f t="shared" si="1"/>
        <v>5</v>
      </c>
      <c r="C13" s="6" t="s">
        <v>33</v>
      </c>
      <c r="D13" s="16" t="s">
        <v>34</v>
      </c>
      <c r="E13" s="17"/>
      <c r="F13" s="17"/>
      <c r="G13" s="17"/>
      <c r="H13" s="17"/>
      <c r="I13" s="18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/>
      <c r="P13" s="14">
        <f t="shared" si="0"/>
        <v>83.333333333333329</v>
      </c>
    </row>
    <row r="14" spans="2:18" x14ac:dyDescent="0.25">
      <c r="B14" s="6">
        <f t="shared" si="1"/>
        <v>6</v>
      </c>
      <c r="C14" s="6" t="s">
        <v>35</v>
      </c>
      <c r="D14" s="16" t="s">
        <v>36</v>
      </c>
      <c r="E14" s="17"/>
      <c r="F14" s="17"/>
      <c r="G14" s="17"/>
      <c r="H14" s="17"/>
      <c r="I14" s="18"/>
      <c r="J14" s="4">
        <v>90</v>
      </c>
      <c r="K14" s="4">
        <v>90</v>
      </c>
      <c r="L14" s="4">
        <v>80</v>
      </c>
      <c r="M14" s="4">
        <v>80</v>
      </c>
      <c r="N14" s="4">
        <v>80</v>
      </c>
      <c r="O14" s="4"/>
      <c r="P14" s="14">
        <f t="shared" si="0"/>
        <v>70</v>
      </c>
    </row>
    <row r="15" spans="2:18" x14ac:dyDescent="0.25">
      <c r="B15" s="6">
        <f t="shared" si="1"/>
        <v>7</v>
      </c>
      <c r="C15" s="6" t="s">
        <v>37</v>
      </c>
      <c r="D15" s="16" t="s">
        <v>38</v>
      </c>
      <c r="E15" s="17"/>
      <c r="F15" s="17"/>
      <c r="G15" s="17"/>
      <c r="H15" s="17"/>
      <c r="I15" s="18"/>
      <c r="J15" s="4">
        <v>80</v>
      </c>
      <c r="K15" s="4">
        <v>85</v>
      </c>
      <c r="L15" s="4">
        <v>80</v>
      </c>
      <c r="M15" s="4">
        <v>85</v>
      </c>
      <c r="N15" s="4">
        <v>80</v>
      </c>
      <c r="O15" s="4"/>
      <c r="P15" s="14">
        <f t="shared" si="0"/>
        <v>68.333333333333329</v>
      </c>
    </row>
    <row r="16" spans="2:18" x14ac:dyDescent="0.25">
      <c r="B16" s="6">
        <f t="shared" si="1"/>
        <v>8</v>
      </c>
      <c r="C16" s="6" t="s">
        <v>39</v>
      </c>
      <c r="D16" s="16" t="s">
        <v>40</v>
      </c>
      <c r="E16" s="17"/>
      <c r="F16" s="17"/>
      <c r="G16" s="17"/>
      <c r="H16" s="17"/>
      <c r="I16" s="18"/>
      <c r="J16" s="4">
        <v>80</v>
      </c>
      <c r="K16" s="4">
        <v>85</v>
      </c>
      <c r="L16" s="4">
        <v>90</v>
      </c>
      <c r="M16" s="4">
        <v>85</v>
      </c>
      <c r="N16" s="4">
        <v>90</v>
      </c>
      <c r="O16" s="4"/>
      <c r="P16" s="14">
        <f t="shared" si="0"/>
        <v>71.666666666666671</v>
      </c>
    </row>
    <row r="17" spans="2:16" x14ac:dyDescent="0.25">
      <c r="B17" s="6">
        <f t="shared" si="1"/>
        <v>9</v>
      </c>
      <c r="C17" s="6" t="s">
        <v>41</v>
      </c>
      <c r="D17" s="16" t="s">
        <v>42</v>
      </c>
      <c r="E17" s="17"/>
      <c r="F17" s="17"/>
      <c r="G17" s="17"/>
      <c r="H17" s="17"/>
      <c r="I17" s="18"/>
      <c r="J17" s="4">
        <v>80</v>
      </c>
      <c r="K17" s="4">
        <v>80</v>
      </c>
      <c r="L17" s="4">
        <v>75</v>
      </c>
      <c r="M17" s="4">
        <v>80</v>
      </c>
      <c r="N17" s="4">
        <v>80</v>
      </c>
      <c r="O17" s="4"/>
      <c r="P17" s="14">
        <f t="shared" si="0"/>
        <v>65.833333333333329</v>
      </c>
    </row>
    <row r="18" spans="2:16" x14ac:dyDescent="0.25">
      <c r="B18" s="6">
        <f t="shared" si="1"/>
        <v>10</v>
      </c>
      <c r="C18" s="6" t="s">
        <v>43</v>
      </c>
      <c r="D18" s="16" t="s">
        <v>44</v>
      </c>
      <c r="E18" s="17"/>
      <c r="F18" s="17"/>
      <c r="G18" s="17"/>
      <c r="H18" s="17"/>
      <c r="I18" s="18"/>
      <c r="J18" s="4">
        <v>80</v>
      </c>
      <c r="K18" s="4">
        <v>90</v>
      </c>
      <c r="L18" s="4">
        <v>90</v>
      </c>
      <c r="M18" s="4">
        <v>90</v>
      </c>
      <c r="N18" s="4">
        <v>90</v>
      </c>
      <c r="O18" s="4"/>
      <c r="P18" s="14">
        <f t="shared" si="0"/>
        <v>73.333333333333329</v>
      </c>
    </row>
    <row r="19" spans="2:16" x14ac:dyDescent="0.25">
      <c r="B19" s="6">
        <f t="shared" si="1"/>
        <v>11</v>
      </c>
      <c r="C19" s="6" t="s">
        <v>45</v>
      </c>
      <c r="D19" s="16" t="s">
        <v>46</v>
      </c>
      <c r="E19" s="17"/>
      <c r="F19" s="17"/>
      <c r="G19" s="17"/>
      <c r="H19" s="17"/>
      <c r="I19" s="18"/>
      <c r="J19" s="4">
        <v>80</v>
      </c>
      <c r="K19" s="4">
        <v>80</v>
      </c>
      <c r="L19" s="4">
        <v>80</v>
      </c>
      <c r="M19" s="4">
        <v>80</v>
      </c>
      <c r="N19" s="4">
        <v>80</v>
      </c>
      <c r="O19" s="4"/>
      <c r="P19" s="14">
        <f t="shared" si="0"/>
        <v>66.666666666666671</v>
      </c>
    </row>
    <row r="20" spans="2:16" x14ac:dyDescent="0.25">
      <c r="B20" s="6">
        <f t="shared" si="1"/>
        <v>12</v>
      </c>
      <c r="C20" s="6" t="s">
        <v>47</v>
      </c>
      <c r="D20" s="16" t="s">
        <v>150</v>
      </c>
      <c r="E20" s="17"/>
      <c r="F20" s="17"/>
      <c r="G20" s="17"/>
      <c r="H20" s="17"/>
      <c r="I20" s="18"/>
      <c r="J20" s="4">
        <v>80</v>
      </c>
      <c r="K20" s="4">
        <v>90</v>
      </c>
      <c r="L20" s="4">
        <v>90</v>
      </c>
      <c r="M20" s="4">
        <v>90</v>
      </c>
      <c r="N20" s="4">
        <v>90</v>
      </c>
      <c r="O20" s="4"/>
      <c r="P20" s="14">
        <f t="shared" si="0"/>
        <v>73.333333333333329</v>
      </c>
    </row>
    <row r="21" spans="2:16" x14ac:dyDescent="0.25">
      <c r="B21" s="6">
        <f t="shared" si="1"/>
        <v>13</v>
      </c>
      <c r="C21" s="6" t="s">
        <v>151</v>
      </c>
      <c r="D21" s="16" t="s">
        <v>152</v>
      </c>
      <c r="E21" s="17"/>
      <c r="F21" s="17"/>
      <c r="G21" s="17"/>
      <c r="H21" s="17"/>
      <c r="I21" s="18"/>
      <c r="J21" s="4">
        <v>80</v>
      </c>
      <c r="K21" s="4">
        <v>90</v>
      </c>
      <c r="L21" s="4">
        <v>90</v>
      </c>
      <c r="M21" s="4">
        <v>80</v>
      </c>
      <c r="N21" s="4">
        <v>80</v>
      </c>
      <c r="O21" s="4"/>
      <c r="P21" s="14">
        <f t="shared" si="0"/>
        <v>70</v>
      </c>
    </row>
    <row r="22" spans="2:16" x14ac:dyDescent="0.25">
      <c r="B22" s="6">
        <f t="shared" si="1"/>
        <v>14</v>
      </c>
      <c r="C22" s="6" t="s">
        <v>153</v>
      </c>
      <c r="D22" s="16" t="s">
        <v>154</v>
      </c>
      <c r="E22" s="17"/>
      <c r="F22" s="17"/>
      <c r="G22" s="17"/>
      <c r="H22" s="17"/>
      <c r="I22" s="18"/>
      <c r="J22" s="4">
        <v>90</v>
      </c>
      <c r="K22" s="4">
        <v>90</v>
      </c>
      <c r="L22" s="4">
        <v>90</v>
      </c>
      <c r="M22" s="4">
        <v>90</v>
      </c>
      <c r="N22" s="4">
        <v>90</v>
      </c>
      <c r="O22" s="4"/>
      <c r="P22" s="14">
        <f t="shared" si="0"/>
        <v>75</v>
      </c>
    </row>
    <row r="23" spans="2:16" x14ac:dyDescent="0.25">
      <c r="B23" s="6">
        <f t="shared" si="1"/>
        <v>15</v>
      </c>
      <c r="C23" s="6" t="s">
        <v>155</v>
      </c>
      <c r="D23" s="16" t="s">
        <v>156</v>
      </c>
      <c r="E23" s="17"/>
      <c r="F23" s="17"/>
      <c r="G23" s="17"/>
      <c r="H23" s="17"/>
      <c r="I23" s="18"/>
      <c r="J23" s="4">
        <v>80</v>
      </c>
      <c r="K23" s="4">
        <v>90</v>
      </c>
      <c r="L23" s="4">
        <v>90</v>
      </c>
      <c r="M23" s="4">
        <v>90</v>
      </c>
      <c r="N23" s="4">
        <v>90</v>
      </c>
      <c r="O23" s="4"/>
      <c r="P23" s="14">
        <f t="shared" si="0"/>
        <v>73.333333333333329</v>
      </c>
    </row>
    <row r="24" spans="2:16" x14ac:dyDescent="0.25">
      <c r="B24" s="6">
        <f t="shared" si="1"/>
        <v>16</v>
      </c>
      <c r="C24" s="6" t="s">
        <v>157</v>
      </c>
      <c r="D24" s="16" t="s">
        <v>158</v>
      </c>
      <c r="E24" s="17"/>
      <c r="F24" s="17"/>
      <c r="G24" s="17"/>
      <c r="H24" s="17"/>
      <c r="I24" s="18"/>
      <c r="J24" s="4">
        <v>80</v>
      </c>
      <c r="K24" s="4">
        <v>80</v>
      </c>
      <c r="L24" s="4">
        <v>80</v>
      </c>
      <c r="M24" s="4">
        <v>80</v>
      </c>
      <c r="N24" s="4">
        <v>80</v>
      </c>
      <c r="O24" s="4"/>
      <c r="P24" s="14">
        <f t="shared" si="0"/>
        <v>66.666666666666671</v>
      </c>
    </row>
    <row r="25" spans="2:16" x14ac:dyDescent="0.25">
      <c r="B25" s="6">
        <f t="shared" si="1"/>
        <v>17</v>
      </c>
      <c r="C25" s="6" t="s">
        <v>159</v>
      </c>
      <c r="D25" s="16" t="s">
        <v>160</v>
      </c>
      <c r="E25" s="17"/>
      <c r="F25" s="17"/>
      <c r="G25" s="17"/>
      <c r="H25" s="17"/>
      <c r="I25" s="18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/>
      <c r="P25" s="14">
        <f t="shared" si="0"/>
        <v>83.333333333333329</v>
      </c>
    </row>
    <row r="26" spans="2:16" x14ac:dyDescent="0.25">
      <c r="B26" s="6">
        <f t="shared" si="1"/>
        <v>18</v>
      </c>
      <c r="C26" s="6" t="s">
        <v>161</v>
      </c>
      <c r="D26" s="16" t="s">
        <v>162</v>
      </c>
      <c r="E26" s="17"/>
      <c r="F26" s="17"/>
      <c r="G26" s="17"/>
      <c r="H26" s="17"/>
      <c r="I26" s="18"/>
      <c r="J26" s="4">
        <v>80</v>
      </c>
      <c r="K26" s="4">
        <v>80</v>
      </c>
      <c r="L26" s="4">
        <v>80</v>
      </c>
      <c r="M26" s="4">
        <v>80</v>
      </c>
      <c r="N26" s="4">
        <v>80</v>
      </c>
      <c r="O26" s="4"/>
      <c r="P26" s="14">
        <f t="shared" si="0"/>
        <v>66.666666666666671</v>
      </c>
    </row>
    <row r="27" spans="2:16" x14ac:dyDescent="0.25">
      <c r="B27" s="6">
        <f t="shared" si="1"/>
        <v>19</v>
      </c>
      <c r="C27" s="6" t="s">
        <v>163</v>
      </c>
      <c r="D27" s="16" t="s">
        <v>164</v>
      </c>
      <c r="E27" s="17"/>
      <c r="F27" s="17"/>
      <c r="G27" s="17"/>
      <c r="H27" s="17"/>
      <c r="I27" s="18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/>
      <c r="P27" s="14">
        <f t="shared" si="0"/>
        <v>83.333333333333329</v>
      </c>
    </row>
    <row r="28" spans="2:16" x14ac:dyDescent="0.25">
      <c r="B28" s="6">
        <f t="shared" si="1"/>
        <v>20</v>
      </c>
      <c r="C28" s="6" t="s">
        <v>165</v>
      </c>
      <c r="D28" s="16" t="s">
        <v>166</v>
      </c>
      <c r="E28" s="17"/>
      <c r="F28" s="17"/>
      <c r="G28" s="17"/>
      <c r="H28" s="17"/>
      <c r="I28" s="18"/>
      <c r="J28" s="4">
        <v>100</v>
      </c>
      <c r="K28" s="4">
        <v>80</v>
      </c>
      <c r="L28" s="4">
        <v>90</v>
      </c>
      <c r="M28" s="4">
        <v>80</v>
      </c>
      <c r="N28" s="4">
        <v>80</v>
      </c>
      <c r="O28" s="4"/>
      <c r="P28" s="14">
        <f t="shared" si="0"/>
        <v>71.666666666666671</v>
      </c>
    </row>
    <row r="29" spans="2:16" x14ac:dyDescent="0.25">
      <c r="B29" s="6">
        <f t="shared" si="1"/>
        <v>21</v>
      </c>
      <c r="C29" s="6" t="s">
        <v>167</v>
      </c>
      <c r="D29" s="16" t="s">
        <v>168</v>
      </c>
      <c r="E29" s="17"/>
      <c r="F29" s="17"/>
      <c r="G29" s="17"/>
      <c r="H29" s="17"/>
      <c r="I29" s="18"/>
      <c r="J29" s="4">
        <v>80</v>
      </c>
      <c r="K29" s="4">
        <v>90</v>
      </c>
      <c r="L29" s="4">
        <v>80</v>
      </c>
      <c r="M29" s="4">
        <v>80</v>
      </c>
      <c r="N29" s="4">
        <v>80</v>
      </c>
      <c r="O29" s="4"/>
      <c r="P29" s="14">
        <f t="shared" si="0"/>
        <v>68.333333333333329</v>
      </c>
    </row>
    <row r="30" spans="2:16" x14ac:dyDescent="0.25">
      <c r="B30" s="6">
        <f t="shared" si="1"/>
        <v>22</v>
      </c>
      <c r="C30" s="6" t="s">
        <v>169</v>
      </c>
      <c r="D30" s="16" t="s">
        <v>170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/>
      <c r="P30" s="14">
        <f t="shared" si="0"/>
        <v>83.333333333333329</v>
      </c>
    </row>
    <row r="31" spans="2:16" x14ac:dyDescent="0.25">
      <c r="B31" s="6">
        <f t="shared" si="1"/>
        <v>23</v>
      </c>
      <c r="C31" s="6" t="s">
        <v>171</v>
      </c>
      <c r="D31" s="16" t="s">
        <v>172</v>
      </c>
      <c r="E31" s="17"/>
      <c r="F31" s="17"/>
      <c r="G31" s="17"/>
      <c r="H31" s="17"/>
      <c r="I31" s="18"/>
      <c r="J31" s="4">
        <v>80</v>
      </c>
      <c r="K31" s="4">
        <v>80</v>
      </c>
      <c r="L31" s="4">
        <v>80</v>
      </c>
      <c r="M31" s="4">
        <v>80</v>
      </c>
      <c r="N31" s="4">
        <v>80</v>
      </c>
      <c r="O31" s="4"/>
      <c r="P31" s="14">
        <f t="shared" si="0"/>
        <v>66.666666666666671</v>
      </c>
    </row>
    <row r="32" spans="2:16" x14ac:dyDescent="0.25">
      <c r="B32" s="6">
        <f t="shared" si="1"/>
        <v>24</v>
      </c>
      <c r="C32" s="6" t="s">
        <v>173</v>
      </c>
      <c r="D32" s="16" t="s">
        <v>174</v>
      </c>
      <c r="E32" s="17"/>
      <c r="F32" s="17"/>
      <c r="G32" s="17"/>
      <c r="H32" s="17"/>
      <c r="I32" s="18"/>
      <c r="J32" s="4">
        <v>80</v>
      </c>
      <c r="K32" s="4">
        <v>90</v>
      </c>
      <c r="L32" s="4">
        <v>90</v>
      </c>
      <c r="M32" s="4">
        <v>80</v>
      </c>
      <c r="N32" s="4">
        <v>80</v>
      </c>
      <c r="O32" s="4"/>
      <c r="P32" s="14">
        <f t="shared" si="0"/>
        <v>70</v>
      </c>
    </row>
    <row r="33" spans="2:16" x14ac:dyDescent="0.25">
      <c r="B33" s="6">
        <f t="shared" si="1"/>
        <v>25</v>
      </c>
      <c r="C33" s="6" t="s">
        <v>175</v>
      </c>
      <c r="D33" s="16" t="s">
        <v>176</v>
      </c>
      <c r="E33" s="17"/>
      <c r="F33" s="17"/>
      <c r="G33" s="17"/>
      <c r="H33" s="17"/>
      <c r="I33" s="18"/>
      <c r="J33" s="4">
        <v>100</v>
      </c>
      <c r="K33" s="4">
        <v>80</v>
      </c>
      <c r="L33" s="4">
        <v>75</v>
      </c>
      <c r="M33" s="4">
        <v>70</v>
      </c>
      <c r="N33" s="4">
        <v>75</v>
      </c>
      <c r="O33" s="4"/>
      <c r="P33" s="14">
        <f t="shared" si="0"/>
        <v>66.666666666666671</v>
      </c>
    </row>
    <row r="34" spans="2:16" x14ac:dyDescent="0.25">
      <c r="B34" s="6">
        <f t="shared" si="1"/>
        <v>26</v>
      </c>
      <c r="C34" s="6" t="s">
        <v>177</v>
      </c>
      <c r="D34" s="41" t="s">
        <v>178</v>
      </c>
      <c r="E34" s="42"/>
      <c r="F34" s="42"/>
      <c r="G34" s="42"/>
      <c r="H34" s="42"/>
      <c r="I34" s="43"/>
      <c r="J34" s="4">
        <v>80</v>
      </c>
      <c r="K34" s="4">
        <v>90</v>
      </c>
      <c r="L34" s="4">
        <v>90</v>
      </c>
      <c r="M34" s="4">
        <v>90</v>
      </c>
      <c r="N34" s="4">
        <v>90</v>
      </c>
      <c r="O34" s="4"/>
      <c r="P34" s="14">
        <f t="shared" si="0"/>
        <v>73.333333333333329</v>
      </c>
    </row>
    <row r="35" spans="2:16" x14ac:dyDescent="0.25">
      <c r="B35" s="6">
        <f t="shared" si="1"/>
        <v>27</v>
      </c>
      <c r="C35" s="6"/>
      <c r="D35" s="23"/>
      <c r="E35" s="24"/>
      <c r="F35" s="24"/>
      <c r="G35" s="24"/>
      <c r="H35" s="24"/>
      <c r="I35" s="25"/>
      <c r="J35" s="4"/>
      <c r="K35" s="4"/>
      <c r="L35" s="4"/>
      <c r="M35" s="4"/>
      <c r="N35" s="4"/>
      <c r="O35" s="4"/>
      <c r="P35" s="14"/>
    </row>
    <row r="36" spans="2:16" x14ac:dyDescent="0.25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14"/>
    </row>
    <row r="37" spans="2:16" x14ac:dyDescent="0.25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14"/>
    </row>
    <row r="38" spans="2:16" x14ac:dyDescent="0.25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14"/>
    </row>
    <row r="39" spans="2:16" x14ac:dyDescent="0.25">
      <c r="B39" s="6">
        <f t="shared" si="1"/>
        <v>31</v>
      </c>
      <c r="C39" s="6"/>
      <c r="D39" s="26"/>
      <c r="E39" s="27"/>
      <c r="F39" s="27"/>
      <c r="G39" s="27"/>
      <c r="H39" s="27"/>
      <c r="I39" s="28"/>
      <c r="J39" s="4"/>
      <c r="K39" s="4"/>
      <c r="L39" s="4"/>
      <c r="M39" s="4"/>
      <c r="N39" s="4"/>
      <c r="O39" s="4"/>
      <c r="P39" s="14"/>
    </row>
    <row r="40" spans="2:16" x14ac:dyDescent="0.25">
      <c r="B40" s="6">
        <f t="shared" si="1"/>
        <v>32</v>
      </c>
      <c r="C40" s="6"/>
      <c r="D40" s="26"/>
      <c r="E40" s="27"/>
      <c r="F40" s="27"/>
      <c r="G40" s="27"/>
      <c r="H40" s="27"/>
      <c r="I40" s="28"/>
      <c r="J40" s="4"/>
      <c r="K40" s="4"/>
      <c r="L40" s="4"/>
      <c r="M40" s="4"/>
      <c r="N40" s="4"/>
      <c r="O40" s="4"/>
      <c r="P40" s="14"/>
    </row>
    <row r="41" spans="2:16" x14ac:dyDescent="0.25">
      <c r="B41" s="6">
        <f t="shared" si="1"/>
        <v>33</v>
      </c>
      <c r="C41" s="6"/>
      <c r="D41" s="26"/>
      <c r="E41" s="27"/>
      <c r="F41" s="27"/>
      <c r="G41" s="27"/>
      <c r="H41" s="27"/>
      <c r="I41" s="28"/>
      <c r="J41" s="4"/>
      <c r="K41" s="4"/>
      <c r="L41" s="4"/>
      <c r="M41" s="4"/>
      <c r="N41" s="4"/>
      <c r="O41" s="4"/>
      <c r="P41" s="14"/>
    </row>
    <row r="42" spans="2:16" x14ac:dyDescent="0.25">
      <c r="B42" s="6">
        <f t="shared" si="1"/>
        <v>34</v>
      </c>
      <c r="C42" s="6"/>
      <c r="D42" s="26"/>
      <c r="E42" s="27"/>
      <c r="F42" s="27"/>
      <c r="G42" s="27"/>
      <c r="H42" s="27"/>
      <c r="I42" s="28"/>
      <c r="J42" s="4"/>
      <c r="K42" s="4"/>
      <c r="L42" s="4"/>
      <c r="M42" s="4"/>
      <c r="N42" s="4"/>
      <c r="O42" s="4"/>
      <c r="P42" s="14"/>
    </row>
    <row r="43" spans="2:16" x14ac:dyDescent="0.25">
      <c r="B43" s="6">
        <f t="shared" si="1"/>
        <v>35</v>
      </c>
      <c r="C43" s="6"/>
      <c r="D43" s="26"/>
      <c r="E43" s="27"/>
      <c r="F43" s="27"/>
      <c r="G43" s="27"/>
      <c r="H43" s="27"/>
      <c r="I43" s="28"/>
      <c r="J43" s="4"/>
      <c r="K43" s="4"/>
      <c r="L43" s="4"/>
      <c r="M43" s="4"/>
      <c r="N43" s="4"/>
      <c r="O43" s="4"/>
      <c r="P43" s="14"/>
    </row>
    <row r="44" spans="2:16" x14ac:dyDescent="0.25">
      <c r="B44" s="6">
        <f t="shared" si="1"/>
        <v>36</v>
      </c>
      <c r="C44" s="6"/>
      <c r="D44" s="26"/>
      <c r="E44" s="27"/>
      <c r="F44" s="27"/>
      <c r="G44" s="27"/>
      <c r="H44" s="27"/>
      <c r="I44" s="28"/>
      <c r="J44" s="4"/>
      <c r="K44" s="4"/>
      <c r="L44" s="4"/>
      <c r="M44" s="4"/>
      <c r="N44" s="4"/>
      <c r="O44" s="4"/>
      <c r="P44" s="14"/>
    </row>
    <row r="45" spans="2:16" x14ac:dyDescent="0.25">
      <c r="B45" s="6">
        <f t="shared" si="1"/>
        <v>37</v>
      </c>
      <c r="C45" s="7"/>
      <c r="D45" s="26"/>
      <c r="E45" s="27"/>
      <c r="F45" s="27"/>
      <c r="G45" s="27"/>
      <c r="H45" s="27"/>
      <c r="I45" s="28"/>
      <c r="J45" s="4"/>
      <c r="K45" s="4"/>
      <c r="L45" s="4"/>
      <c r="M45" s="4"/>
      <c r="N45" s="4"/>
      <c r="O45" s="4"/>
      <c r="P45" s="14"/>
    </row>
    <row r="46" spans="2:16" x14ac:dyDescent="0.25">
      <c r="B46" s="6">
        <f t="shared" si="1"/>
        <v>38</v>
      </c>
      <c r="C46" s="7"/>
      <c r="D46" s="26"/>
      <c r="E46" s="27"/>
      <c r="F46" s="27"/>
      <c r="G46" s="27"/>
      <c r="H46" s="27"/>
      <c r="I46" s="28"/>
      <c r="J46" s="4"/>
      <c r="K46" s="4"/>
      <c r="L46" s="4"/>
      <c r="M46" s="4"/>
      <c r="N46" s="4"/>
      <c r="O46" s="4"/>
      <c r="P46" s="14"/>
    </row>
    <row r="47" spans="2:16" x14ac:dyDescent="0.25">
      <c r="B47" s="6">
        <f t="shared" si="1"/>
        <v>39</v>
      </c>
      <c r="C47" s="7"/>
      <c r="D47" s="26"/>
      <c r="E47" s="27"/>
      <c r="F47" s="27"/>
      <c r="G47" s="27"/>
      <c r="H47" s="27"/>
      <c r="I47" s="28"/>
      <c r="J47" s="4"/>
      <c r="K47" s="4"/>
      <c r="L47" s="4"/>
      <c r="M47" s="4"/>
      <c r="N47" s="4"/>
      <c r="O47" s="4"/>
      <c r="P47" s="14"/>
    </row>
    <row r="48" spans="2:16" x14ac:dyDescent="0.25">
      <c r="B48" s="6">
        <f t="shared" si="1"/>
        <v>40</v>
      </c>
      <c r="C48" s="7"/>
      <c r="D48" s="26"/>
      <c r="E48" s="27"/>
      <c r="F48" s="27"/>
      <c r="G48" s="27"/>
      <c r="H48" s="27"/>
      <c r="I48" s="28"/>
      <c r="J48" s="4"/>
      <c r="K48" s="4"/>
      <c r="L48" s="4"/>
      <c r="M48" s="4"/>
      <c r="N48" s="4"/>
      <c r="O48" s="4"/>
      <c r="P48" s="14"/>
    </row>
    <row r="49" spans="3:16" x14ac:dyDescent="0.25">
      <c r="C49" s="20"/>
      <c r="D49" s="20"/>
      <c r="E49" s="1"/>
    </row>
    <row r="50" spans="3:16" x14ac:dyDescent="0.25">
      <c r="C50" s="20"/>
      <c r="D50" s="20"/>
      <c r="E50" s="1"/>
      <c r="H50" s="32" t="s">
        <v>18</v>
      </c>
      <c r="I50" s="33"/>
      <c r="J50" s="4">
        <f>COUNTIF(J9:J48,"&gt;=70")</f>
        <v>26</v>
      </c>
      <c r="K50" s="4">
        <f t="shared" ref="K50:P50" si="2">COUNTIF(K9:K48,"&gt;=70")</f>
        <v>26</v>
      </c>
      <c r="L50" s="4">
        <f t="shared" si="2"/>
        <v>26</v>
      </c>
      <c r="M50" s="4">
        <f t="shared" si="2"/>
        <v>26</v>
      </c>
      <c r="N50" s="4">
        <f t="shared" si="2"/>
        <v>26</v>
      </c>
      <c r="O50" s="4">
        <f t="shared" si="2"/>
        <v>0</v>
      </c>
      <c r="P50" s="13">
        <f>COUNTIF(P9:P34,"&gt;=70")</f>
        <v>15</v>
      </c>
    </row>
    <row r="51" spans="3:16" x14ac:dyDescent="0.25">
      <c r="C51" s="20"/>
      <c r="D51" s="20"/>
      <c r="E51" s="8"/>
      <c r="H51" s="32" t="s">
        <v>19</v>
      </c>
      <c r="I51" s="33"/>
      <c r="J51" s="4">
        <f>COUNTIF(J9:J49,"&lt;70")</f>
        <v>0</v>
      </c>
      <c r="K51" s="4">
        <f t="shared" ref="K51:P51" si="3">COUNTIF(K9:K49,"&lt;70")</f>
        <v>0</v>
      </c>
      <c r="L51" s="4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13">
        <f>COUNTIF(P9:P34,"&lt;70")</f>
        <v>11</v>
      </c>
    </row>
    <row r="52" spans="3:16" x14ac:dyDescent="0.25">
      <c r="C52" s="20"/>
      <c r="D52" s="20"/>
      <c r="E52" s="20"/>
      <c r="H52" s="32" t="s">
        <v>20</v>
      </c>
      <c r="I52" s="33"/>
      <c r="J52" s="4">
        <f>COUNT(J9:J48)</f>
        <v>26</v>
      </c>
      <c r="K52" s="4">
        <f t="shared" ref="K52:P52" si="4">COUNT(K9:K48)</f>
        <v>26</v>
      </c>
      <c r="L52" s="4">
        <f t="shared" si="4"/>
        <v>26</v>
      </c>
      <c r="M52" s="4">
        <f t="shared" si="4"/>
        <v>26</v>
      </c>
      <c r="N52" s="4">
        <f t="shared" si="4"/>
        <v>26</v>
      </c>
      <c r="O52" s="4">
        <f t="shared" si="4"/>
        <v>0</v>
      </c>
      <c r="P52" s="13">
        <f t="shared" si="4"/>
        <v>26</v>
      </c>
    </row>
    <row r="53" spans="3:16" x14ac:dyDescent="0.25">
      <c r="C53" s="20"/>
      <c r="D53" s="20"/>
      <c r="E53" s="1"/>
      <c r="H53" s="34" t="s">
        <v>15</v>
      </c>
      <c r="I53" s="35"/>
      <c r="J53" s="9">
        <f>J50/J52</f>
        <v>1</v>
      </c>
      <c r="K53" s="11">
        <f t="shared" ref="K53:P53" si="5">K50/K52</f>
        <v>1</v>
      </c>
      <c r="L53" s="11">
        <f t="shared" si="5"/>
        <v>1</v>
      </c>
      <c r="M53" s="11">
        <f t="shared" si="5"/>
        <v>1</v>
      </c>
      <c r="N53" s="11">
        <f t="shared" si="5"/>
        <v>1</v>
      </c>
      <c r="O53" s="11" t="e">
        <f t="shared" si="5"/>
        <v>#DIV/0!</v>
      </c>
      <c r="P53" s="12">
        <f t="shared" si="5"/>
        <v>0.57692307692307687</v>
      </c>
    </row>
    <row r="54" spans="3:16" x14ac:dyDescent="0.25">
      <c r="C54" s="20"/>
      <c r="D54" s="20"/>
      <c r="E54" s="1"/>
      <c r="H54" s="34" t="s">
        <v>16</v>
      </c>
      <c r="I54" s="35"/>
      <c r="J54" s="9">
        <f>J51/J52</f>
        <v>0</v>
      </c>
      <c r="K54" s="9">
        <f t="shared" ref="K54:P54" si="6">K51/K52</f>
        <v>0</v>
      </c>
      <c r="L54" s="11">
        <f t="shared" si="6"/>
        <v>0</v>
      </c>
      <c r="M54" s="11">
        <f t="shared" si="6"/>
        <v>0</v>
      </c>
      <c r="N54" s="11">
        <f t="shared" si="6"/>
        <v>0</v>
      </c>
      <c r="O54" s="11" t="e">
        <f t="shared" si="6"/>
        <v>#DIV/0!</v>
      </c>
      <c r="P54" s="12">
        <f t="shared" si="6"/>
        <v>0.42307692307692307</v>
      </c>
    </row>
    <row r="55" spans="3:16" x14ac:dyDescent="0.25">
      <c r="C55" s="20"/>
      <c r="D55" s="20"/>
      <c r="E55" s="8"/>
    </row>
    <row r="56" spans="3:16" x14ac:dyDescent="0.25">
      <c r="C56" s="1"/>
      <c r="D56" s="1"/>
      <c r="E56" s="8"/>
    </row>
    <row r="58" spans="3:16" x14ac:dyDescent="0.25">
      <c r="J58" s="36"/>
      <c r="K58" s="36"/>
      <c r="L58" s="36"/>
      <c r="M58" s="36"/>
      <c r="N58" s="36"/>
      <c r="O58" s="36"/>
    </row>
    <row r="59" spans="3:16" x14ac:dyDescent="0.25">
      <c r="J59" s="29" t="s">
        <v>17</v>
      </c>
      <c r="K59" s="29"/>
      <c r="L59" s="29"/>
      <c r="M59" s="29"/>
      <c r="N59" s="29"/>
      <c r="O59" s="29"/>
    </row>
  </sheetData>
  <mergeCells count="63">
    <mergeCell ref="J59:O59"/>
    <mergeCell ref="C53:D53"/>
    <mergeCell ref="H53:I53"/>
    <mergeCell ref="C54:D54"/>
    <mergeCell ref="H54:I54"/>
    <mergeCell ref="C55:D55"/>
    <mergeCell ref="J58:O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MATEMATICAS DISCRETAS</vt:lpstr>
      <vt:lpstr>PRINC. ELEC. Y APLIC. D.404B</vt:lpstr>
      <vt:lpstr>PRINC. ELEC. Y APLIC. D. 404A</vt:lpstr>
      <vt:lpstr>ADMINISTRACIÓN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ELENA</cp:lastModifiedBy>
  <cp:lastPrinted>2023-03-14T22:59:01Z</cp:lastPrinted>
  <dcterms:created xsi:type="dcterms:W3CDTF">2023-03-14T19:16:59Z</dcterms:created>
  <dcterms:modified xsi:type="dcterms:W3CDTF">2023-06-23T02:16:58Z</dcterms:modified>
</cp:coreProperties>
</file>