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ing diego\Desktop\tec 23\REPORTES\reporte 3\"/>
    </mc:Choice>
  </mc:AlternateContent>
  <xr:revisionPtr revIDLastSave="0" documentId="13_ncr:1_{17C157F7-5F9B-4417-9FAB-60FD788D43A6}" xr6:coauthVersionLast="47" xr6:coauthVersionMax="47" xr10:uidLastSave="{00000000-0000-0000-0000-000000000000}"/>
  <bookViews>
    <workbookView xWindow="-120" yWindow="330" windowWidth="20730" windowHeight="1131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23" l="1"/>
  <c r="I15" i="23"/>
  <c r="L14" i="23"/>
  <c r="I14" i="23"/>
  <c r="L15" i="22"/>
  <c r="I15" i="22"/>
  <c r="L14" i="22"/>
  <c r="I14" i="22"/>
  <c r="E8" i="23"/>
  <c r="N28" i="25" l="1"/>
  <c r="M28" i="25"/>
  <c r="K28" i="25"/>
  <c r="G28" i="25"/>
  <c r="F28" i="25"/>
  <c r="E15" i="25"/>
  <c r="J15" i="25" s="1"/>
  <c r="D15" i="25"/>
  <c r="C15" i="25"/>
  <c r="A15" i="25"/>
  <c r="E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L15" i="10"/>
  <c r="I15" i="10"/>
  <c r="L14" i="10"/>
  <c r="I14" i="10"/>
  <c r="L14" i="25" l="1"/>
  <c r="L15" i="25"/>
  <c r="E28" i="25"/>
  <c r="E28" i="24"/>
  <c r="E28" i="23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<sst xmlns="http://schemas.openxmlformats.org/spreadsheetml/2006/main" count="194" uniqueCount="44">
  <si>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</si>
  <si>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</si>
  <si>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</si>
  <si>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</si>
  <si>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</si>
  <si>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</si>
  <si>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</si>
  <si>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</si>
  <si>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</si>
  <si>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</si>
  <si>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</si>
  <si>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</si>
  <si>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</si>
  <si>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</si>
  <si>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</si>
  <si>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</si>
  <si>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</si>
  <si>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</si>
  <si>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</si>
  <si>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</si>
  <si>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</si>
  <si>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</si>
  <si>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</si>
  <si>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</si>
  <si>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</si>
  <si>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</si>
  <si>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</si>
  <si>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</si>
  <si>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</si>
  <si>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</si>
  <si>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</si>
  <si>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</si>
  <si>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</si>
  <si>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</si>
  <si>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</si>
  <si>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FEB-JUL-2023</t>
  </si>
  <si>
    <t xml:space="preserve">PROBABILIDAD Y ESTADISTICA </t>
  </si>
  <si>
    <t>ISC DIEGO DE JESUS VELAZQUEZ LUCHO</t>
  </si>
  <si>
    <t>ECUACIONES DIFERENCIALES</t>
  </si>
  <si>
    <t>202B</t>
  </si>
  <si>
    <t>IEME</t>
  </si>
  <si>
    <t>II</t>
  </si>
  <si>
    <t>404B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</si>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</sst>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9" fontId="4" fillId="3" borderId="9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11206</xdr:colOff>
      <xdr:row>33</xdr:row>
      <xdr:rowOff>123264</xdr:rowOff>
    </xdr:from>
    <xdr:to>
      <xdr:col>3</xdr:col>
      <xdr:colOff>1278591</xdr:colOff>
      <xdr:row>33</xdr:row>
      <xdr:rowOff>717383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F68334E-9B1F-4BA6-821C-7523482158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2324" y="7384676"/>
          <a:ext cx="1637179" cy="5941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A14" sqref="A14:N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 t="s">
        <v>4</v>
      </c>
      <c r="C8" s="31"/>
      <c r="D8" s="14" t="s">
        <v>5</v>
      </c>
      <c r="E8" s="5">
        <v>2</v>
      </c>
      <c r="G8" s="4" t="s">
        <v>6</v>
      </c>
      <c r="H8" s="5">
        <v>2</v>
      </c>
      <c r="I8" s="37" t="s">
        <v>7</v>
      </c>
      <c r="J8" s="37"/>
      <c r="K8" s="37"/>
      <c r="L8" s="31" t="s">
        <v>35</v>
      </c>
      <c r="M8" s="31"/>
      <c r="N8" s="31"/>
    </row>
    <row r="10" spans="1:14" x14ac:dyDescent="0.2">
      <c r="A10" s="4" t="s">
        <v>8</v>
      </c>
      <c r="B10" s="31" t="s">
        <v>37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8" t="s">
        <v>36</v>
      </c>
      <c r="B14" s="9" t="s">
        <v>21</v>
      </c>
      <c r="C14" s="9" t="s">
        <v>39</v>
      </c>
      <c r="D14" s="9" t="s">
        <v>40</v>
      </c>
      <c r="E14" s="9">
        <v>19</v>
      </c>
      <c r="F14" s="9">
        <v>19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83.79</v>
      </c>
      <c r="N14" s="15">
        <v>0.42109999999999997</v>
      </c>
    </row>
    <row r="15" spans="1:14" s="11" customFormat="1" x14ac:dyDescent="0.2">
      <c r="A15" s="8" t="s">
        <v>38</v>
      </c>
      <c r="B15" s="9" t="s">
        <v>21</v>
      </c>
      <c r="C15" s="9" t="s">
        <v>42</v>
      </c>
      <c r="D15" s="9" t="s">
        <v>40</v>
      </c>
      <c r="E15" s="9">
        <v>8</v>
      </c>
      <c r="F15" s="9">
        <v>8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22">
        <v>85</v>
      </c>
      <c r="N15" s="23">
        <v>0.15790000000000001</v>
      </c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27</v>
      </c>
      <c r="F28" s="17">
        <f>SUM(F14:F27)</f>
        <v>27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84.39500000000001</v>
      </c>
      <c r="N28" s="19">
        <f>AVERAGE(N14:N27)</f>
        <v>0.28949999999999998</v>
      </c>
    </row>
    <row r="30" spans="1:18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8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ISC DIEGO DE JESUS VELAZQUEZ LUCHO</v>
      </c>
      <c r="C37" s="25"/>
      <c r="D37" s="25"/>
      <c r="E37" s="13"/>
      <c r="F37" s="13"/>
      <c r="G37" s="25" t="s">
        <v>34</v>
      </c>
      <c r="H37" s="25"/>
      <c r="I37" s="25"/>
      <c r="J37" s="25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="80" zoomScaleNormal="80" zoomScaleSheetLayoutView="100" workbookViewId="0">
      <selection activeCell="A14" sqref="A14: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2</v>
      </c>
      <c r="C8" s="31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7" t="s">
        <v>7</v>
      </c>
      <c r="J8" s="37"/>
      <c r="K8" s="37"/>
      <c r="L8" s="31" t="str">
        <f>'1'!L8</f>
        <v>FEB-JUL-2023</v>
      </c>
      <c r="M8" s="31"/>
      <c r="N8" s="31"/>
    </row>
    <row r="10" spans="1:14" x14ac:dyDescent="0.2">
      <c r="A10" s="4" t="s">
        <v>8</v>
      </c>
      <c r="B10" s="31" t="str">
        <f>'1'!B10</f>
        <v>ISC DIEGO DE JESUS VELAZQUEZ LUCHO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8" t="s">
        <v>36</v>
      </c>
      <c r="B14" s="9" t="s">
        <v>41</v>
      </c>
      <c r="C14" s="9" t="s">
        <v>39</v>
      </c>
      <c r="D14" s="9" t="s">
        <v>40</v>
      </c>
      <c r="E14" s="9">
        <v>19</v>
      </c>
      <c r="F14" s="9">
        <v>19</v>
      </c>
      <c r="G14" s="9"/>
      <c r="H14" s="10"/>
      <c r="I14" s="9">
        <f t="shared" ref="I14:I15" si="0">(E14-SUM(F14:G14))-K14</f>
        <v>0</v>
      </c>
      <c r="J14" s="10"/>
      <c r="K14" s="9">
        <v>0</v>
      </c>
      <c r="L14" s="10">
        <f t="shared" ref="L14:L15" si="1">K14/E14</f>
        <v>0</v>
      </c>
      <c r="M14" s="9">
        <v>84.26</v>
      </c>
      <c r="N14" s="15">
        <v>0.42109999999999997</v>
      </c>
    </row>
    <row r="15" spans="1:14" s="11" customFormat="1" x14ac:dyDescent="0.2">
      <c r="A15" s="8" t="s">
        <v>38</v>
      </c>
      <c r="B15" s="9" t="s">
        <v>41</v>
      </c>
      <c r="C15" s="9" t="s">
        <v>42</v>
      </c>
      <c r="D15" s="9" t="s">
        <v>40</v>
      </c>
      <c r="E15" s="9">
        <v>8</v>
      </c>
      <c r="F15" s="9">
        <v>8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22">
        <v>85.13</v>
      </c>
      <c r="N15" s="23">
        <v>0.26319999999999999</v>
      </c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27</v>
      </c>
      <c r="F28" s="17">
        <f>SUM(F14:F27)</f>
        <v>27</v>
      </c>
      <c r="G28" s="17">
        <f>SUM(G14:G27)</f>
        <v>0</v>
      </c>
      <c r="H28" s="18"/>
      <c r="I28" s="17">
        <f t="shared" ref="I28" si="2">(E28-SUM(F28:G28))-K28</f>
        <v>0</v>
      </c>
      <c r="J28" s="18"/>
      <c r="K28" s="17">
        <f>SUM(K14:K27)</f>
        <v>0</v>
      </c>
      <c r="L28" s="18">
        <f t="shared" ref="L28" si="3">K28/E28</f>
        <v>0</v>
      </c>
      <c r="M28" s="21">
        <f>AVERAGE(M14:M27)</f>
        <v>84.694999999999993</v>
      </c>
      <c r="N28" s="19">
        <f>AVERAGE(N14:N27)</f>
        <v>0.34214999999999995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ISC DIEGO DE JESUS VELAZQUEZ LUCHO</v>
      </c>
      <c r="C37" s="25"/>
      <c r="D37" s="25"/>
      <c r="E37" s="13"/>
      <c r="F37" s="13"/>
      <c r="G37" s="25" t="s">
        <v>34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4" zoomScale="90" zoomScaleNormal="90" zoomScaleSheetLayoutView="100" workbookViewId="0">
      <selection activeCell="N16" sqref="N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140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3</v>
      </c>
      <c r="C8" s="31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7" t="s">
        <v>7</v>
      </c>
      <c r="J8" s="37"/>
      <c r="K8" s="37"/>
      <c r="L8" s="31" t="str">
        <f>'1'!L8</f>
        <v>FEB-JUL-2023</v>
      </c>
      <c r="M8" s="31"/>
      <c r="N8" s="31"/>
    </row>
    <row r="10" spans="1:14" x14ac:dyDescent="0.2">
      <c r="A10" s="4" t="s">
        <v>8</v>
      </c>
      <c r="B10" s="31" t="str">
        <f>'1'!B10</f>
        <v>ISC DIEGO DE JESUS VELAZQUEZ LUCHO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8" t="s">
        <v>36</v>
      </c>
      <c r="B14" s="9" t="s">
        <v>43</v>
      </c>
      <c r="C14" s="9" t="s">
        <v>39</v>
      </c>
      <c r="D14" s="9" t="s">
        <v>40</v>
      </c>
      <c r="E14" s="9">
        <v>19</v>
      </c>
      <c r="F14" s="9">
        <v>19</v>
      </c>
      <c r="G14" s="9"/>
      <c r="H14" s="10"/>
      <c r="I14" s="9">
        <f t="shared" ref="I14:I15" si="0">(E14-SUM(F14:G14))-K14</f>
        <v>0</v>
      </c>
      <c r="J14" s="10"/>
      <c r="K14" s="9">
        <v>0</v>
      </c>
      <c r="L14" s="10">
        <f t="shared" ref="L14:L15" si="1">K14/E14</f>
        <v>0</v>
      </c>
      <c r="M14" s="9">
        <v>85.58</v>
      </c>
      <c r="N14" s="15">
        <v>0.42109999999999997</v>
      </c>
    </row>
    <row r="15" spans="1:14" s="11" customFormat="1" x14ac:dyDescent="0.2">
      <c r="A15" s="8" t="s">
        <v>38</v>
      </c>
      <c r="B15" s="9" t="s">
        <v>43</v>
      </c>
      <c r="C15" s="9" t="s">
        <v>42</v>
      </c>
      <c r="D15" s="9" t="s">
        <v>40</v>
      </c>
      <c r="E15" s="9">
        <v>8</v>
      </c>
      <c r="F15" s="9">
        <v>8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22">
        <v>83.88</v>
      </c>
      <c r="N15" s="23">
        <v>0.26319999999999999</v>
      </c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27</v>
      </c>
      <c r="F28" s="17">
        <f>SUM(F14:F27)</f>
        <v>27</v>
      </c>
      <c r="G28" s="17">
        <f>SUM(G14:G27)</f>
        <v>0</v>
      </c>
      <c r="H28" s="18"/>
      <c r="I28" s="17">
        <f t="shared" ref="I28" si="2">(E28-SUM(F28:G28))-K28</f>
        <v>0</v>
      </c>
      <c r="J28" s="18"/>
      <c r="K28" s="17">
        <f>SUM(K14:K27)</f>
        <v>0</v>
      </c>
      <c r="L28" s="18">
        <f t="shared" ref="L28" si="3">K28/E28</f>
        <v>0</v>
      </c>
      <c r="M28" s="21">
        <f>AVERAGE(M14:M27)</f>
        <v>84.72999999999999</v>
      </c>
      <c r="N28" s="19">
        <f>AVERAGE(N14:N27)</f>
        <v>0.34214999999999995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ISC DIEGO DE JESUS VELAZQUEZ LUCHO</v>
      </c>
      <c r="C37" s="25"/>
      <c r="D37" s="25"/>
      <c r="E37" s="13"/>
      <c r="F37" s="13"/>
      <c r="G37" s="25" t="s">
        <v>34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9" zoomScaleNormal="100" zoomScaleSheetLayoutView="100" workbookViewId="0">
      <selection activeCell="A14" sqref="A14: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0.855468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4</v>
      </c>
      <c r="C8" s="31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7" t="s">
        <v>7</v>
      </c>
      <c r="J8" s="37"/>
      <c r="K8" s="37"/>
      <c r="L8" s="31" t="str">
        <f>'1'!L8</f>
        <v>FEB-JUL-2023</v>
      </c>
      <c r="M8" s="31"/>
      <c r="N8" s="31"/>
    </row>
    <row r="10" spans="1:14" x14ac:dyDescent="0.2">
      <c r="A10" s="4" t="s">
        <v>8</v>
      </c>
      <c r="B10" s="31" t="str">
        <f>'1'!B10</f>
        <v>ISC DIEGO DE JESUS VELAZQUEZ LUCHO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/>
      <c r="I28" s="17">
        <f t="shared" ref="I28" si="0">(E28-SUM(F28:G28))-K28</f>
        <v>0</v>
      </c>
      <c r="J28" s="18"/>
      <c r="K28" s="17">
        <f>SUM(K14:K27)</f>
        <v>0</v>
      </c>
      <c r="L28" s="18" t="e">
        <f t="shared" ref="L28" si="1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ISC DIEGO DE JESUS VELAZQUEZ LUCHO</v>
      </c>
      <c r="C37" s="25"/>
      <c r="D37" s="25"/>
      <c r="E37" s="13"/>
      <c r="F37" s="13"/>
      <c r="G37" s="25" t="s">
        <v>34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Normal="100" zoomScaleSheetLayoutView="100" workbookViewId="0">
      <selection activeCell="G16" sqref="G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0.28515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 t="s">
        <v>29</v>
      </c>
      <c r="C8" s="31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7" t="s">
        <v>7</v>
      </c>
      <c r="J8" s="37"/>
      <c r="K8" s="37"/>
      <c r="L8" s="31" t="str">
        <f>'1'!L8</f>
        <v>FEB-JUL-2023</v>
      </c>
      <c r="M8" s="31"/>
      <c r="N8" s="31"/>
    </row>
    <row r="10" spans="1:14" x14ac:dyDescent="0.2">
      <c r="A10" s="4" t="s">
        <v>8</v>
      </c>
      <c r="B10" s="31" t="str">
        <f>'1'!B10</f>
        <v>ISC DIEGO DE JESUS VELAZQUEZ LUCHO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9" t="str">
        <f>'1'!A14</f>
        <v xml:space="preserve">PROBABILIDAD Y ESTADISTICA </v>
      </c>
      <c r="B14" s="9"/>
      <c r="C14" s="9" t="str">
        <f>'1'!C14</f>
        <v>202B</v>
      </c>
      <c r="D14" s="9" t="str">
        <f>'1'!D14</f>
        <v>IEME</v>
      </c>
      <c r="E14" s="9">
        <f>'1'!E14</f>
        <v>19</v>
      </c>
      <c r="F14" s="9">
        <v>19</v>
      </c>
      <c r="G14" s="9">
        <v>0</v>
      </c>
      <c r="H14" s="10">
        <v>0.85</v>
      </c>
      <c r="I14" s="9">
        <v>2</v>
      </c>
      <c r="J14" s="10">
        <f t="shared" ref="J14:J28" si="0">I14/E14</f>
        <v>0.10526315789473684</v>
      </c>
      <c r="K14" s="9">
        <v>1</v>
      </c>
      <c r="L14" s="10">
        <f t="shared" ref="L14:L28" si="1">K14/E14</f>
        <v>5.2631578947368418E-2</v>
      </c>
      <c r="M14" s="9">
        <v>76</v>
      </c>
      <c r="N14" s="15">
        <v>0.81</v>
      </c>
    </row>
    <row r="15" spans="1:14" s="11" customFormat="1" x14ac:dyDescent="0.2">
      <c r="A15" s="9" t="str">
        <f>'1'!A15</f>
        <v>ECUACIONES DIFERENCIALES</v>
      </c>
      <c r="B15" s="9"/>
      <c r="C15" s="9" t="str">
        <f>'1'!C15</f>
        <v>404B</v>
      </c>
      <c r="D15" s="9" t="str">
        <f>'1'!D15</f>
        <v>IEME</v>
      </c>
      <c r="E15" s="9">
        <f>'1'!E15</f>
        <v>8</v>
      </c>
      <c r="F15" s="9">
        <v>8</v>
      </c>
      <c r="G15" s="9">
        <v>0</v>
      </c>
      <c r="H15" s="10">
        <v>0.95</v>
      </c>
      <c r="I15" s="9">
        <v>0</v>
      </c>
      <c r="J15" s="10">
        <f t="shared" si="0"/>
        <v>0</v>
      </c>
      <c r="K15" s="9">
        <v>1</v>
      </c>
      <c r="L15" s="10">
        <f t="shared" si="1"/>
        <v>0.125</v>
      </c>
      <c r="M15" s="9">
        <v>81</v>
      </c>
      <c r="N15" s="15">
        <v>0.7</v>
      </c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27</v>
      </c>
      <c r="F28" s="17">
        <f>SUM(F14:F27)</f>
        <v>27</v>
      </c>
      <c r="G28" s="17">
        <f>SUM(G14:G27)</f>
        <v>0</v>
      </c>
      <c r="H28" s="18">
        <f>SUM(F28:G28)/E28</f>
        <v>1</v>
      </c>
      <c r="I28" s="17">
        <f t="shared" ref="I28" si="2">(E28-SUM(F28:G28))-K28</f>
        <v>-2</v>
      </c>
      <c r="J28" s="18">
        <f t="shared" si="0"/>
        <v>-7.407407407407407E-2</v>
      </c>
      <c r="K28" s="17">
        <f>SUM(K14:K27)</f>
        <v>2</v>
      </c>
      <c r="L28" s="18">
        <f t="shared" si="1"/>
        <v>7.407407407407407E-2</v>
      </c>
      <c r="M28" s="17">
        <f>AVERAGE(M14:M27)</f>
        <v>78.5</v>
      </c>
      <c r="N28" s="19">
        <f>AVERAGE(N14:N27)</f>
        <v>0.755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ISC DIEGO DE JESUS VELAZQUEZ LUCHO</v>
      </c>
      <c r="C37" s="25"/>
      <c r="D37" s="25"/>
      <c r="E37" s="13"/>
      <c r="F37" s="13"/>
      <c r="G37" s="25" t="s">
        <v>34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 diego</dc:creator>
  <cp:keywords/>
  <dc:description/>
  <cp:lastModifiedBy>ing diego</cp:lastModifiedBy>
  <cp:revision/>
  <dcterms:created xsi:type="dcterms:W3CDTF">2021-11-22T14:45:25Z</dcterms:created>
  <dcterms:modified xsi:type="dcterms:W3CDTF">2023-06-09T13:30:59Z</dcterms:modified>
  <cp:category/>
  <cp:contentStatus/>
</cp:coreProperties>
</file>