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20535" windowHeight="11700" tabRatio="500" activeTab="1"/>
  </bookViews>
  <sheets>
    <sheet name="1" sheetId="1" r:id="rId1"/>
    <sheet name="2" sheetId="7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7" i="7" l="1"/>
  <c r="A35" i="7"/>
  <c r="N28" i="7"/>
  <c r="M28" i="7"/>
  <c r="K28" i="7"/>
  <c r="L28" i="7" s="1"/>
  <c r="G28" i="7"/>
  <c r="F28" i="7"/>
  <c r="E28" i="7"/>
  <c r="L15" i="7"/>
  <c r="L14" i="7"/>
  <c r="E15" i="5" l="1"/>
  <c r="D15" i="5"/>
  <c r="C15" i="5"/>
  <c r="A15" i="5"/>
  <c r="E14" i="5"/>
  <c r="D14" i="5"/>
  <c r="C14" i="5"/>
  <c r="A14" i="5"/>
  <c r="L15" i="4" l="1"/>
  <c r="L14" i="4"/>
  <c r="L15" i="3" l="1"/>
  <c r="L14" i="3"/>
  <c r="A35" i="5" l="1"/>
  <c r="N28" i="5"/>
  <c r="M28" i="5"/>
  <c r="K28" i="5"/>
  <c r="G28" i="5"/>
  <c r="F28" i="5"/>
  <c r="E27" i="5"/>
  <c r="L27" i="5" s="1"/>
  <c r="D27" i="5"/>
  <c r="C27" i="5"/>
  <c r="A27" i="5"/>
  <c r="E26" i="5"/>
  <c r="L26" i="5" s="1"/>
  <c r="D26" i="5"/>
  <c r="C26" i="5"/>
  <c r="A26" i="5"/>
  <c r="E25" i="5"/>
  <c r="L25" i="5" s="1"/>
  <c r="D25" i="5"/>
  <c r="C25" i="5"/>
  <c r="A25" i="5"/>
  <c r="E24" i="5"/>
  <c r="L24" i="5" s="1"/>
  <c r="D24" i="5"/>
  <c r="C24" i="5"/>
  <c r="A24" i="5"/>
  <c r="E23" i="5"/>
  <c r="L23" i="5" s="1"/>
  <c r="D23" i="5"/>
  <c r="C23" i="5"/>
  <c r="A23" i="5"/>
  <c r="E22" i="5"/>
  <c r="L22" i="5" s="1"/>
  <c r="D22" i="5"/>
  <c r="C22" i="5"/>
  <c r="A22" i="5"/>
  <c r="E21" i="5"/>
  <c r="L21" i="5" s="1"/>
  <c r="D21" i="5"/>
  <c r="C21" i="5"/>
  <c r="A21" i="5"/>
  <c r="E20" i="5"/>
  <c r="L20" i="5" s="1"/>
  <c r="D20" i="5"/>
  <c r="C20" i="5"/>
  <c r="A20" i="5"/>
  <c r="E19" i="5"/>
  <c r="L19" i="5" s="1"/>
  <c r="D19" i="5"/>
  <c r="C19" i="5"/>
  <c r="A19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L15" i="5"/>
  <c r="L14" i="5"/>
  <c r="B10" i="5"/>
  <c r="B37" i="5" s="1"/>
  <c r="A35" i="4"/>
  <c r="N28" i="4"/>
  <c r="M28" i="4"/>
  <c r="K28" i="4"/>
  <c r="G28" i="4"/>
  <c r="F28" i="4"/>
  <c r="B10" i="4"/>
  <c r="B37" i="4" s="1"/>
  <c r="A35" i="3"/>
  <c r="N28" i="3"/>
  <c r="M28" i="3"/>
  <c r="K28" i="3"/>
  <c r="G28" i="3"/>
  <c r="F28" i="3"/>
  <c r="A15" i="3"/>
  <c r="E28" i="3"/>
  <c r="A14" i="3"/>
  <c r="B10" i="3"/>
  <c r="B37" i="3" s="1"/>
  <c r="B37" i="1"/>
  <c r="A35" i="1"/>
  <c r="N28" i="1"/>
  <c r="M28" i="1"/>
  <c r="K28" i="1"/>
  <c r="G28" i="1"/>
  <c r="F28" i="1"/>
  <c r="E28" i="1"/>
  <c r="L15" i="1"/>
  <c r="L14" i="1"/>
  <c r="H17" i="5" l="1"/>
  <c r="H14" i="5"/>
  <c r="H15" i="5"/>
  <c r="L28" i="1"/>
  <c r="H16" i="5"/>
  <c r="L28" i="3"/>
  <c r="H28" i="3"/>
  <c r="I28" i="3"/>
  <c r="J28" i="3" s="1"/>
  <c r="I16" i="3"/>
  <c r="I17" i="3"/>
  <c r="I18" i="3"/>
  <c r="I19" i="3"/>
  <c r="E28" i="4"/>
  <c r="L28" i="4" s="1"/>
  <c r="H18" i="5"/>
  <c r="H19" i="5"/>
  <c r="H20" i="5"/>
  <c r="H21" i="5"/>
  <c r="H22" i="5"/>
  <c r="H23" i="5"/>
  <c r="H24" i="5"/>
  <c r="H25" i="5"/>
  <c r="H26" i="5"/>
  <c r="H27" i="5"/>
  <c r="E28" i="5"/>
  <c r="I20" i="3"/>
  <c r="I21" i="3"/>
  <c r="I22" i="3"/>
  <c r="I23" i="3"/>
  <c r="I24" i="3"/>
  <c r="I25" i="3"/>
  <c r="I26" i="3"/>
  <c r="I27" i="3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H28" i="5" l="1"/>
  <c r="I28" i="5"/>
  <c r="J28" i="5" s="1"/>
  <c r="H28" i="4"/>
  <c r="I28" i="4"/>
  <c r="J28" i="4" s="1"/>
  <c r="L28" i="5"/>
</calcChain>
</file>

<file path=xl/comments1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<sst xmlns="http://schemas.openxmlformats.org/spreadsheetml/2006/main" count="214" uniqueCount="54">
  <si>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</si>
  <si>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</si>
  <si>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</si>
  <si>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</si>
  <si>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</si>
  <si>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</si>
  <si>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</si>
  <si>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</si>
  <si>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</si>
  <si>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</si>
  <si>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</si>
  <si>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</si>
  <si>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</si>
  <si>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</si>
  <si>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</si>
  <si>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</si>
  <si>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</si>
  <si>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</si>
  <si>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</si>
  <si>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</si>
  <si>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</si>
  <si>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</si>
  <si>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</si>
  <si>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</si>
  <si>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</si>
  <si>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</si>
  <si>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110A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</si>
  <si>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</si>
  <si>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</si>
  <si>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</si>
  <si>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</si>
  <si>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</si>
  <si>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</si>
  <si>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</si>
  <si>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107A</t>
  </si>
  <si>
    <t>MTI. ERICK DE JESUS TELLEZ VERA</t>
  </si>
  <si>
    <t>IGEM</t>
  </si>
  <si>
    <t>III</t>
  </si>
  <si>
    <t>INFORMATICA</t>
  </si>
  <si>
    <t>METODOS NUMERICOS</t>
  </si>
  <si>
    <t>411A</t>
  </si>
  <si>
    <t>411B</t>
  </si>
  <si>
    <t>207B</t>
  </si>
  <si>
    <t>207A</t>
  </si>
  <si>
    <t>204B</t>
  </si>
  <si>
    <t>QUIMICA</t>
  </si>
  <si>
    <t>JEFE DE CARRERA</t>
  </si>
  <si>
    <t>DR. TONATIUH SOSME SANCHEZ</t>
  </si>
  <si>
    <t>ISIC</t>
  </si>
  <si>
    <t>IMCT</t>
  </si>
  <si>
    <t>DEPARTAMENTO DE CIENCIAS BASICAS</t>
  </si>
  <si>
    <t>FEBRERO-JULIO 2023</t>
  </si>
  <si>
    <t>CALCULO INTEGRAL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</si>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</sst>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637921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21560" y="5616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42</xdr:row>
      <xdr:rowOff>28575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609346</xdr:colOff>
      <xdr:row>0</xdr:row>
      <xdr:rowOff>759600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393930" y="56160"/>
          <a:ext cx="1321441" cy="70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682559</xdr:colOff>
      <xdr:row>0</xdr:row>
      <xdr:rowOff>770760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66200" y="67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8" name="_x0000_t202" hidden="1">
          <a:extLst>
            <a:ext uri="{FF2B5EF4-FFF2-40B4-BE49-F238E27FC236}">
              <a16:creationId xmlns:a16="http://schemas.microsoft.com/office/drawing/2014/main" xmlns="" id="{00000000-0008-0000-0200-00000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6" name="_x0000_t202" hidden="1">
          <a:extLst>
            <a:ext uri="{FF2B5EF4-FFF2-40B4-BE49-F238E27FC236}">
              <a16:creationId xmlns:a16="http://schemas.microsoft.com/office/drawing/2014/main" xmlns="" id="{00000000-0008-0000-0200-00000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4" name="_x0000_t202" hidden="1">
          <a:extLst>
            <a:ext uri="{FF2B5EF4-FFF2-40B4-BE49-F238E27FC236}">
              <a16:creationId xmlns:a16="http://schemas.microsoft.com/office/drawing/2014/main" xmlns="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80" name="_x0000_t202" hidden="1">
          <a:extLst>
            <a:ext uri="{FF2B5EF4-FFF2-40B4-BE49-F238E27FC236}">
              <a16:creationId xmlns:a16="http://schemas.microsoft.com/office/drawing/2014/main" xmlns="" id="{00000000-0008-0000-0200-000008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79" name="_x0000_t202" hidden="1">
          <a:extLst>
            <a:ext uri="{FF2B5EF4-FFF2-40B4-BE49-F238E27FC236}">
              <a16:creationId xmlns:a16="http://schemas.microsoft.com/office/drawing/2014/main" xmlns="" id="{00000000-0008-0000-0200-000007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6" name="_x0000_t202" hidden="1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7" name="_x0000_t202" hidden="1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8" name="_x0000_t202" hidden="1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9" name="_x0000_t202" hidden="1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" name="_x0000_t202" hidden="1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1" name="_x0000_t202" hidden="1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2" name="_x0000_t202" hidden="1">
          <a:extLst>
            <a:ext uri="{FF2B5EF4-FFF2-40B4-BE49-F238E27FC236}">
              <a16:creationId xmlns:a16="http://schemas.microsoft.com/office/drawing/2014/main" xmlns="" id="{00000000-0008-0000-0200-000000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3" name="_x0000_t202" hidden="1">
          <a:extLst>
            <a:ext uri="{FF2B5EF4-FFF2-40B4-BE49-F238E27FC236}">
              <a16:creationId xmlns:a16="http://schemas.microsoft.com/office/drawing/2014/main" xmlns="" id="{00000000-0008-0000-0200-000001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5" name="_x0000_t202" hidden="1">
          <a:extLst>
            <a:ext uri="{FF2B5EF4-FFF2-40B4-BE49-F238E27FC236}">
              <a16:creationId xmlns:a16="http://schemas.microsoft.com/office/drawing/2014/main" xmlns="" id="{00000000-0008-0000-0200-000003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7" name="_x0000_t202" hidden="1">
          <a:extLst>
            <a:ext uri="{FF2B5EF4-FFF2-40B4-BE49-F238E27FC236}">
              <a16:creationId xmlns:a16="http://schemas.microsoft.com/office/drawing/2014/main" xmlns="" id="{00000000-0008-0000-0200-000005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1" name="_x0000_t202" hidden="1">
          <a:extLst>
            <a:ext uri="{FF2B5EF4-FFF2-40B4-BE49-F238E27FC236}">
              <a16:creationId xmlns:a16="http://schemas.microsoft.com/office/drawing/2014/main" xmlns="" id="{00000000-0008-0000-0200-000009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2" name="_x0000_t202" hidden="1">
          <a:extLst>
            <a:ext uri="{FF2B5EF4-FFF2-40B4-BE49-F238E27FC236}">
              <a16:creationId xmlns:a16="http://schemas.microsoft.com/office/drawing/2014/main" xmlns="" id="{00000000-0008-0000-0200-00000A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3" name="_x0000_t202" hidden="1">
          <a:extLst>
            <a:ext uri="{FF2B5EF4-FFF2-40B4-BE49-F238E27FC236}">
              <a16:creationId xmlns:a16="http://schemas.microsoft.com/office/drawing/2014/main" xmlns="" id="{00000000-0008-0000-0200-00000B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4" name="_x0000_t202" hidden="1">
          <a:extLst>
            <a:ext uri="{FF2B5EF4-FFF2-40B4-BE49-F238E27FC236}">
              <a16:creationId xmlns:a16="http://schemas.microsoft.com/office/drawing/2014/main" xmlns="" id="{00000000-0008-0000-0200-00000C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5" name="_x0000_t202" hidden="1">
          <a:extLst>
            <a:ext uri="{FF2B5EF4-FFF2-40B4-BE49-F238E27FC236}">
              <a16:creationId xmlns:a16="http://schemas.microsoft.com/office/drawing/2014/main" xmlns="" id="{00000000-0008-0000-0200-00000D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6" name="_x0000_t202" hidden="1">
          <a:extLst>
            <a:ext uri="{FF2B5EF4-FFF2-40B4-BE49-F238E27FC236}">
              <a16:creationId xmlns:a16="http://schemas.microsoft.com/office/drawing/2014/main" xmlns="" id="{00000000-0008-0000-0200-00000E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7" name="_x0000_t202" hidden="1">
          <a:extLst>
            <a:ext uri="{FF2B5EF4-FFF2-40B4-BE49-F238E27FC236}">
              <a16:creationId xmlns:a16="http://schemas.microsoft.com/office/drawing/2014/main" xmlns="" id="{00000000-0008-0000-0200-00000F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8" name="_x0000_t202" hidden="1">
          <a:extLst>
            <a:ext uri="{FF2B5EF4-FFF2-40B4-BE49-F238E27FC236}">
              <a16:creationId xmlns:a16="http://schemas.microsoft.com/office/drawing/2014/main" xmlns="" id="{00000000-0008-0000-0200-000010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671400</xdr:colOff>
      <xdr:row>0</xdr:row>
      <xdr:rowOff>748440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4500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2" name="_x0000_t202" hidden="1">
          <a:extLst>
            <a:ext uri="{FF2B5EF4-FFF2-40B4-BE49-F238E27FC236}">
              <a16:creationId xmlns:a16="http://schemas.microsoft.com/office/drawing/2014/main" xmlns="" id="{00000000-0008-0000-0300-000006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0" name="_x0000_t202" hidden="1">
          <a:extLst>
            <a:ext uri="{FF2B5EF4-FFF2-40B4-BE49-F238E27FC236}">
              <a16:creationId xmlns:a16="http://schemas.microsoft.com/office/drawing/2014/main" xmlns="" id="{00000000-0008-0000-0300-000004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098" name="_x0000_t202" hidden="1">
          <a:extLst>
            <a:ext uri="{FF2B5EF4-FFF2-40B4-BE49-F238E27FC236}">
              <a16:creationId xmlns:a16="http://schemas.microsoft.com/office/drawing/2014/main" xmlns="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4" name="_x0000_t202" hidden="1">
          <a:extLst>
            <a:ext uri="{FF2B5EF4-FFF2-40B4-BE49-F238E27FC236}">
              <a16:creationId xmlns:a16="http://schemas.microsoft.com/office/drawing/2014/main" xmlns="" id="{00000000-0008-0000-0300-000008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3" name="_x0000_t202" hidden="1">
          <a:extLst>
            <a:ext uri="{FF2B5EF4-FFF2-40B4-BE49-F238E27FC236}">
              <a16:creationId xmlns:a16="http://schemas.microsoft.com/office/drawing/2014/main" xmlns="" id="{00000000-0008-0000-0300-000007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>
          <a:extLst>
            <a:ext uri="{FF2B5EF4-FFF2-40B4-BE49-F238E27FC236}">
              <a16:creationId xmlns:a16="http://schemas.microsoft.com/office/drawing/2014/main" xmlns="" id="{00000000-0008-0000-0300-00001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>
          <a:extLst>
            <a:ext uri="{FF2B5EF4-FFF2-40B4-BE49-F238E27FC236}">
              <a16:creationId xmlns:a16="http://schemas.microsoft.com/office/drawing/2014/main" xmlns="" id="{00000000-0008-0000-0300-00001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>
          <a:extLst>
            <a:ext uri="{FF2B5EF4-FFF2-40B4-BE49-F238E27FC236}">
              <a16:creationId xmlns:a16="http://schemas.microsoft.com/office/drawing/2014/main" xmlns="" id="{00000000-0008-0000-0300-00001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>
          <a:extLst>
            <a:ext uri="{FF2B5EF4-FFF2-40B4-BE49-F238E27FC236}">
              <a16:creationId xmlns:a16="http://schemas.microsoft.com/office/drawing/2014/main" xmlns="" id="{00000000-0008-0000-0300-00001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6" name="_x0000_t202" hidden="1">
          <a:extLst>
            <a:ext uri="{FF2B5EF4-FFF2-40B4-BE49-F238E27FC236}">
              <a16:creationId xmlns:a16="http://schemas.microsoft.com/office/drawing/2014/main" xmlns="" id="{00000000-0008-0000-0300-000000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7" name="_x0000_t202" hidden="1">
          <a:extLst>
            <a:ext uri="{FF2B5EF4-FFF2-40B4-BE49-F238E27FC236}">
              <a16:creationId xmlns:a16="http://schemas.microsoft.com/office/drawing/2014/main" xmlns="" id="{00000000-0008-0000-0300-000001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9" name="_x0000_t202" hidden="1">
          <a:extLst>
            <a:ext uri="{FF2B5EF4-FFF2-40B4-BE49-F238E27FC236}">
              <a16:creationId xmlns:a16="http://schemas.microsoft.com/office/drawing/2014/main" xmlns="" id="{00000000-0008-0000-0300-000003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1" name="_x0000_t202" hidden="1">
          <a:extLst>
            <a:ext uri="{FF2B5EF4-FFF2-40B4-BE49-F238E27FC236}">
              <a16:creationId xmlns:a16="http://schemas.microsoft.com/office/drawing/2014/main" xmlns="" id="{00000000-0008-0000-0300-000005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5" name="_x0000_t202" hidden="1">
          <a:extLst>
            <a:ext uri="{FF2B5EF4-FFF2-40B4-BE49-F238E27FC236}">
              <a16:creationId xmlns:a16="http://schemas.microsoft.com/office/drawing/2014/main" xmlns="" id="{00000000-0008-0000-0300-000009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6" name="_x0000_t202" hidden="1">
          <a:extLst>
            <a:ext uri="{FF2B5EF4-FFF2-40B4-BE49-F238E27FC236}">
              <a16:creationId xmlns:a16="http://schemas.microsoft.com/office/drawing/2014/main" xmlns="" id="{00000000-0008-0000-0300-00000A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7" name="_x0000_t202" hidden="1">
          <a:extLst>
            <a:ext uri="{FF2B5EF4-FFF2-40B4-BE49-F238E27FC236}">
              <a16:creationId xmlns:a16="http://schemas.microsoft.com/office/drawing/2014/main" xmlns="" id="{00000000-0008-0000-0300-00000B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8" name="_x0000_t202" hidden="1">
          <a:extLst>
            <a:ext uri="{FF2B5EF4-FFF2-40B4-BE49-F238E27FC236}">
              <a16:creationId xmlns:a16="http://schemas.microsoft.com/office/drawing/2014/main" xmlns="" id="{00000000-0008-0000-0300-00000C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9" name="_x0000_t202" hidden="1">
          <a:extLst>
            <a:ext uri="{FF2B5EF4-FFF2-40B4-BE49-F238E27FC236}">
              <a16:creationId xmlns:a16="http://schemas.microsoft.com/office/drawing/2014/main" xmlns="" id="{00000000-0008-0000-0300-00000D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0" name="_x0000_t202" hidden="1">
          <a:extLst>
            <a:ext uri="{FF2B5EF4-FFF2-40B4-BE49-F238E27FC236}">
              <a16:creationId xmlns:a16="http://schemas.microsoft.com/office/drawing/2014/main" xmlns="" id="{00000000-0008-0000-0300-00000E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1" name="_x0000_t202" hidden="1">
          <a:extLst>
            <a:ext uri="{FF2B5EF4-FFF2-40B4-BE49-F238E27FC236}">
              <a16:creationId xmlns:a16="http://schemas.microsoft.com/office/drawing/2014/main" xmlns="" id="{00000000-0008-0000-0300-00000F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2" name="_x0000_t202" hidden="1">
          <a:extLst>
            <a:ext uri="{FF2B5EF4-FFF2-40B4-BE49-F238E27FC236}">
              <a16:creationId xmlns:a16="http://schemas.microsoft.com/office/drawing/2014/main" xmlns="" id="{00000000-0008-0000-0300-000010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671400</xdr:colOff>
      <xdr:row>0</xdr:row>
      <xdr:rowOff>725760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22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6" name="_x0000_t202" hidden="1">
          <a:extLst>
            <a:ext uri="{FF2B5EF4-FFF2-40B4-BE49-F238E27FC236}">
              <a16:creationId xmlns:a16="http://schemas.microsoft.com/office/drawing/2014/main" xmlns="" id="{00000000-0008-0000-0400-000006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4" name="_x0000_t202" hidden="1">
          <a:extLst>
            <a:ext uri="{FF2B5EF4-FFF2-40B4-BE49-F238E27FC236}">
              <a16:creationId xmlns:a16="http://schemas.microsoft.com/office/drawing/2014/main" xmlns="" id="{00000000-0008-0000-0400-000004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2" name="_x0000_t202" hidden="1">
          <a:extLst>
            <a:ext uri="{FF2B5EF4-FFF2-40B4-BE49-F238E27FC236}">
              <a16:creationId xmlns:a16="http://schemas.microsoft.com/office/drawing/2014/main" xmlns="" id="{00000000-0008-0000-0400-000002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8" name="_x0000_t202" hidden="1">
          <a:extLst>
            <a:ext uri="{FF2B5EF4-FFF2-40B4-BE49-F238E27FC236}">
              <a16:creationId xmlns:a16="http://schemas.microsoft.com/office/drawing/2014/main" xmlns="" id="{00000000-0008-0000-0400-000008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7" name="_x0000_t202" hidden="1">
          <a:extLst>
            <a:ext uri="{FF2B5EF4-FFF2-40B4-BE49-F238E27FC236}">
              <a16:creationId xmlns:a16="http://schemas.microsoft.com/office/drawing/2014/main" xmlns="" id="{00000000-0008-0000-0400-000007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>
          <a:extLst>
            <a:ext uri="{FF2B5EF4-FFF2-40B4-BE49-F238E27FC236}">
              <a16:creationId xmlns:a16="http://schemas.microsoft.com/office/drawing/2014/main" xmlns="" id="{00000000-0008-0000-0400-00001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0" name="_x0000_t202" hidden="1">
          <a:extLst>
            <a:ext uri="{FF2B5EF4-FFF2-40B4-BE49-F238E27FC236}">
              <a16:creationId xmlns:a16="http://schemas.microsoft.com/office/drawing/2014/main" xmlns="" id="{00000000-0008-0000-0400-000000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1" name="_x0000_t202" hidden="1">
          <a:extLst>
            <a:ext uri="{FF2B5EF4-FFF2-40B4-BE49-F238E27FC236}">
              <a16:creationId xmlns:a16="http://schemas.microsoft.com/office/drawing/2014/main" xmlns="" id="{00000000-0008-0000-0400-000001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3" name="_x0000_t202" hidden="1">
          <a:extLst>
            <a:ext uri="{FF2B5EF4-FFF2-40B4-BE49-F238E27FC236}">
              <a16:creationId xmlns:a16="http://schemas.microsoft.com/office/drawing/2014/main" xmlns="" id="{00000000-0008-0000-0400-000003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5" name="_x0000_t202" hidden="1">
          <a:extLst>
            <a:ext uri="{FF2B5EF4-FFF2-40B4-BE49-F238E27FC236}">
              <a16:creationId xmlns:a16="http://schemas.microsoft.com/office/drawing/2014/main" xmlns="" id="{00000000-0008-0000-0400-000005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9" name="_x0000_t202" hidden="1">
          <a:extLst>
            <a:ext uri="{FF2B5EF4-FFF2-40B4-BE49-F238E27FC236}">
              <a16:creationId xmlns:a16="http://schemas.microsoft.com/office/drawing/2014/main" xmlns="" id="{00000000-0008-0000-0400-000009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0" name="_x0000_t202" hidden="1">
          <a:extLst>
            <a:ext uri="{FF2B5EF4-FFF2-40B4-BE49-F238E27FC236}">
              <a16:creationId xmlns:a16="http://schemas.microsoft.com/office/drawing/2014/main" xmlns="" id="{00000000-0008-0000-0400-00000A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1" name="_x0000_t202" hidden="1">
          <a:extLst>
            <a:ext uri="{FF2B5EF4-FFF2-40B4-BE49-F238E27FC236}">
              <a16:creationId xmlns:a16="http://schemas.microsoft.com/office/drawing/2014/main" xmlns="" id="{00000000-0008-0000-0400-00000B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2" name="_x0000_t202" hidden="1">
          <a:extLst>
            <a:ext uri="{FF2B5EF4-FFF2-40B4-BE49-F238E27FC236}">
              <a16:creationId xmlns:a16="http://schemas.microsoft.com/office/drawing/2014/main" xmlns="" id="{00000000-0008-0000-0400-00000C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3" name="_x0000_t202" hidden="1">
          <a:extLst>
            <a:ext uri="{FF2B5EF4-FFF2-40B4-BE49-F238E27FC236}">
              <a16:creationId xmlns:a16="http://schemas.microsoft.com/office/drawing/2014/main" xmlns="" id="{00000000-0008-0000-0400-00000D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4" name="_x0000_t202" hidden="1">
          <a:extLst>
            <a:ext uri="{FF2B5EF4-FFF2-40B4-BE49-F238E27FC236}">
              <a16:creationId xmlns:a16="http://schemas.microsoft.com/office/drawing/2014/main" xmlns="" id="{00000000-0008-0000-0400-00000E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5" name="_x0000_t202" hidden="1">
          <a:extLst>
            <a:ext uri="{FF2B5EF4-FFF2-40B4-BE49-F238E27FC236}">
              <a16:creationId xmlns:a16="http://schemas.microsoft.com/office/drawing/2014/main" xmlns="" id="{00000000-0008-0000-0400-00000F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6" name="_x0000_t202" hidden="1">
          <a:extLst>
            <a:ext uri="{FF2B5EF4-FFF2-40B4-BE49-F238E27FC236}">
              <a16:creationId xmlns:a16="http://schemas.microsoft.com/office/drawing/2014/main" xmlns="" id="{00000000-0008-0000-0400-000010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zoomScale="106" zoomScaleNormal="106" workbookViewId="0">
      <selection activeCell="N19" sqref="N19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13.425781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5">
      <c r="A6" s="38" t="s">
        <v>3</v>
      </c>
      <c r="B6" s="38"/>
      <c r="C6" s="38"/>
      <c r="D6" s="38"/>
      <c r="E6" s="39" t="s">
        <v>50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32" t="s">
        <v>6</v>
      </c>
      <c r="C8" s="32"/>
      <c r="D8" s="6" t="s">
        <v>7</v>
      </c>
      <c r="E8" s="7">
        <v>5</v>
      </c>
      <c r="G8" s="4" t="s">
        <v>8</v>
      </c>
      <c r="H8" s="7">
        <v>3</v>
      </c>
      <c r="I8" s="33" t="s">
        <v>9</v>
      </c>
      <c r="J8" s="33"/>
      <c r="K8" s="33"/>
      <c r="L8" s="32" t="s">
        <v>51</v>
      </c>
      <c r="M8" s="32"/>
      <c r="N8" s="32"/>
    </row>
    <row r="10" spans="1:14" x14ac:dyDescent="0.25">
      <c r="A10" s="4" t="s">
        <v>10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4" t="s">
        <v>11</v>
      </c>
      <c r="B12" s="35" t="s">
        <v>12</v>
      </c>
      <c r="C12" s="35" t="s">
        <v>13</v>
      </c>
      <c r="D12" s="36" t="s">
        <v>14</v>
      </c>
      <c r="E12" s="36" t="s">
        <v>15</v>
      </c>
      <c r="F12" s="36" t="s">
        <v>16</v>
      </c>
      <c r="G12" s="36"/>
      <c r="H12" s="36" t="s">
        <v>17</v>
      </c>
      <c r="I12" s="36" t="s">
        <v>18</v>
      </c>
      <c r="J12" s="36" t="s">
        <v>19</v>
      </c>
      <c r="K12" s="36" t="s">
        <v>20</v>
      </c>
      <c r="L12" s="36" t="s">
        <v>21</v>
      </c>
      <c r="M12" s="36" t="s">
        <v>22</v>
      </c>
      <c r="N12" s="27" t="s">
        <v>23</v>
      </c>
    </row>
    <row r="13" spans="1:14" x14ac:dyDescent="0.25">
      <c r="A13" s="34"/>
      <c r="B13" s="35"/>
      <c r="C13" s="35"/>
      <c r="D13" s="36"/>
      <c r="E13" s="36"/>
      <c r="F13" s="9" t="s">
        <v>24</v>
      </c>
      <c r="G13" s="9" t="s">
        <v>25</v>
      </c>
      <c r="H13" s="36"/>
      <c r="I13" s="36"/>
      <c r="J13" s="36"/>
      <c r="K13" s="36"/>
      <c r="L13" s="36"/>
      <c r="M13" s="36"/>
      <c r="N13" s="27"/>
    </row>
    <row r="14" spans="1:14" s="14" customFormat="1" ht="12.75" x14ac:dyDescent="0.2">
      <c r="A14" s="10" t="s">
        <v>52</v>
      </c>
      <c r="B14" s="11" t="s">
        <v>23</v>
      </c>
      <c r="C14" s="11" t="s">
        <v>43</v>
      </c>
      <c r="D14" s="11" t="s">
        <v>36</v>
      </c>
      <c r="E14" s="11">
        <v>35</v>
      </c>
      <c r="F14" s="11">
        <v>35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96</v>
      </c>
      <c r="N14" s="13">
        <v>0.86</v>
      </c>
    </row>
    <row r="15" spans="1:14" s="14" customFormat="1" ht="12.75" x14ac:dyDescent="0.2">
      <c r="A15" s="10" t="s">
        <v>52</v>
      </c>
      <c r="B15" s="11" t="s">
        <v>23</v>
      </c>
      <c r="C15" s="11" t="s">
        <v>42</v>
      </c>
      <c r="D15" s="11" t="s">
        <v>36</v>
      </c>
      <c r="E15" s="11">
        <v>22</v>
      </c>
      <c r="F15" s="11">
        <v>22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94</v>
      </c>
      <c r="N15" s="13">
        <v>0.77</v>
      </c>
    </row>
    <row r="16" spans="1:14" s="14" customFormat="1" ht="12.75" x14ac:dyDescent="0.2">
      <c r="A16" s="10" t="s">
        <v>39</v>
      </c>
      <c r="B16" s="11" t="s">
        <v>23</v>
      </c>
      <c r="C16" s="11" t="s">
        <v>40</v>
      </c>
      <c r="D16" s="11" t="s">
        <v>49</v>
      </c>
      <c r="E16" s="11">
        <v>21</v>
      </c>
      <c r="F16" s="11">
        <v>21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0.95</v>
      </c>
    </row>
    <row r="17" spans="1:14" s="14" customFormat="1" ht="12.75" x14ac:dyDescent="0.2">
      <c r="A17" s="10" t="s">
        <v>39</v>
      </c>
      <c r="B17" s="11" t="s">
        <v>23</v>
      </c>
      <c r="C17" s="11" t="s">
        <v>41</v>
      </c>
      <c r="D17" s="11" t="s">
        <v>49</v>
      </c>
      <c r="E17" s="11">
        <v>15</v>
      </c>
      <c r="F17" s="11">
        <v>15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97</v>
      </c>
      <c r="N17" s="13">
        <v>0.8</v>
      </c>
    </row>
    <row r="18" spans="1:14" s="14" customFormat="1" ht="12.75" x14ac:dyDescent="0.2">
      <c r="A18" s="10" t="s">
        <v>45</v>
      </c>
      <c r="B18" s="11" t="s">
        <v>23</v>
      </c>
      <c r="C18" s="11" t="s">
        <v>44</v>
      </c>
      <c r="D18" s="11" t="s">
        <v>48</v>
      </c>
      <c r="E18" s="11">
        <v>17</v>
      </c>
      <c r="F18" s="11">
        <v>17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89</v>
      </c>
      <c r="N18" s="13">
        <v>0.65</v>
      </c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110</v>
      </c>
      <c r="F28" s="16">
        <f>SUM(F14:F27)</f>
        <v>110</v>
      </c>
      <c r="G28" s="16">
        <f>SUM(G14:G27)</f>
        <v>0</v>
      </c>
      <c r="H28" s="17"/>
      <c r="I28" s="16"/>
      <c r="J28" s="17"/>
      <c r="K28" s="16">
        <f>SUM(K14:K27)</f>
        <v>0</v>
      </c>
      <c r="L28" s="17">
        <f t="shared" si="0"/>
        <v>0</v>
      </c>
      <c r="M28" s="16">
        <f>AVERAGE(M14:M27)</f>
        <v>95.2</v>
      </c>
      <c r="N28" s="18">
        <f>AVERAGE(N14:N27)</f>
        <v>0.80600000000000005</v>
      </c>
    </row>
    <row r="30" spans="1:14" ht="120" customHeight="1" x14ac:dyDescent="0.25">
      <c r="A30" s="28" t="s">
        <v>30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5">
      <c r="A32" s="19"/>
    </row>
    <row r="33" spans="1:10" ht="12" customHeight="1" x14ac:dyDescent="0.25">
      <c r="B33" s="29" t="s">
        <v>31</v>
      </c>
      <c r="C33" s="29"/>
      <c r="D33" s="29"/>
      <c r="G33" s="30" t="s">
        <v>46</v>
      </c>
      <c r="H33" s="30"/>
      <c r="I33" s="30"/>
      <c r="J33" s="30"/>
    </row>
    <row r="34" spans="1:10" ht="38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f>#REF!</f>
        <v>#REF!</v>
      </c>
      <c r="B35" s="25"/>
      <c r="C35" s="8"/>
      <c r="E35" s="25"/>
      <c r="F35" s="25"/>
      <c r="G35" s="25"/>
      <c r="H35" s="25"/>
    </row>
    <row r="36" spans="1:10" hidden="1" x14ac:dyDescent="0.25"/>
    <row r="37" spans="1:10" ht="21" customHeight="1" x14ac:dyDescent="0.25">
      <c r="B37" s="26" t="str">
        <f>B10</f>
        <v>MTI. ERICK DE JESUS TELLEZ VERA</v>
      </c>
      <c r="C37" s="26"/>
      <c r="D37" s="26"/>
      <c r="E37" s="20"/>
      <c r="F37" s="20"/>
      <c r="G37" s="26" t="s">
        <v>47</v>
      </c>
      <c r="H37" s="26"/>
      <c r="I37" s="26"/>
      <c r="J37" s="2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abSelected="1" topLeftCell="A2" zoomScale="62" zoomScaleNormal="62" workbookViewId="0">
      <selection activeCell="H14" sqref="H14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13.42578125" style="1" customWidth="1"/>
    <col min="9" max="12" width="7.42578125" style="1" customWidth="1"/>
    <col min="13" max="1025" width="9.140625" style="1"/>
  </cols>
  <sheetData>
    <row r="1" spans="1:14" ht="62.2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5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5">
      <c r="A6" s="38" t="s">
        <v>3</v>
      </c>
      <c r="B6" s="38"/>
      <c r="C6" s="38"/>
      <c r="D6" s="38"/>
      <c r="E6" s="39" t="s">
        <v>50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 x14ac:dyDescent="0.25">
      <c r="A8" s="22" t="s">
        <v>5</v>
      </c>
      <c r="B8" s="32">
        <v>2</v>
      </c>
      <c r="C8" s="32"/>
      <c r="D8" s="6" t="s">
        <v>7</v>
      </c>
      <c r="E8" s="24">
        <v>5</v>
      </c>
      <c r="G8" s="22" t="s">
        <v>8</v>
      </c>
      <c r="H8" s="24">
        <v>3</v>
      </c>
      <c r="I8" s="33" t="s">
        <v>9</v>
      </c>
      <c r="J8" s="33"/>
      <c r="K8" s="33"/>
      <c r="L8" s="32" t="s">
        <v>51</v>
      </c>
      <c r="M8" s="32"/>
      <c r="N8" s="32"/>
    </row>
    <row r="10" spans="1:14" x14ac:dyDescent="0.25">
      <c r="A10" s="22" t="s">
        <v>10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5.75" thickBot="1" x14ac:dyDescent="0.3">
      <c r="B11" s="23"/>
      <c r="C11" s="23"/>
      <c r="E11" s="23"/>
      <c r="F11" s="23"/>
      <c r="G11" s="23"/>
      <c r="H11" s="23"/>
      <c r="I11" s="23"/>
      <c r="J11" s="23"/>
      <c r="K11" s="23"/>
    </row>
    <row r="12" spans="1:14" ht="12" customHeight="1" thickBot="1" x14ac:dyDescent="0.3">
      <c r="A12" s="34" t="s">
        <v>11</v>
      </c>
      <c r="B12" s="35" t="s">
        <v>12</v>
      </c>
      <c r="C12" s="35" t="s">
        <v>13</v>
      </c>
      <c r="D12" s="36" t="s">
        <v>14</v>
      </c>
      <c r="E12" s="36" t="s">
        <v>15</v>
      </c>
      <c r="F12" s="36" t="s">
        <v>16</v>
      </c>
      <c r="G12" s="36"/>
      <c r="H12" s="36" t="s">
        <v>17</v>
      </c>
      <c r="I12" s="36" t="s">
        <v>18</v>
      </c>
      <c r="J12" s="36" t="s">
        <v>19</v>
      </c>
      <c r="K12" s="36" t="s">
        <v>20</v>
      </c>
      <c r="L12" s="36" t="s">
        <v>21</v>
      </c>
      <c r="M12" s="36" t="s">
        <v>22</v>
      </c>
      <c r="N12" s="27" t="s">
        <v>23</v>
      </c>
    </row>
    <row r="13" spans="1:14" x14ac:dyDescent="0.25">
      <c r="A13" s="34"/>
      <c r="B13" s="35"/>
      <c r="C13" s="35"/>
      <c r="D13" s="36"/>
      <c r="E13" s="36"/>
      <c r="F13" s="9" t="s">
        <v>24</v>
      </c>
      <c r="G13" s="9" t="s">
        <v>25</v>
      </c>
      <c r="H13" s="36"/>
      <c r="I13" s="36"/>
      <c r="J13" s="36"/>
      <c r="K13" s="36"/>
      <c r="L13" s="36"/>
      <c r="M13" s="36"/>
      <c r="N13" s="27"/>
    </row>
    <row r="14" spans="1:14" s="14" customFormat="1" ht="12.75" x14ac:dyDescent="0.2">
      <c r="A14" s="10" t="s">
        <v>52</v>
      </c>
      <c r="B14" s="11" t="s">
        <v>53</v>
      </c>
      <c r="C14" s="11" t="s">
        <v>43</v>
      </c>
      <c r="D14" s="11" t="s">
        <v>36</v>
      </c>
      <c r="E14" s="11">
        <v>35</v>
      </c>
      <c r="F14" s="11">
        <v>35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96</v>
      </c>
      <c r="N14" s="13">
        <v>0.86</v>
      </c>
    </row>
    <row r="15" spans="1:14" s="14" customFormat="1" ht="12.75" x14ac:dyDescent="0.2">
      <c r="A15" s="10" t="s">
        <v>52</v>
      </c>
      <c r="B15" s="11" t="s">
        <v>53</v>
      </c>
      <c r="C15" s="11" t="s">
        <v>42</v>
      </c>
      <c r="D15" s="11" t="s">
        <v>36</v>
      </c>
      <c r="E15" s="11">
        <v>22</v>
      </c>
      <c r="F15" s="11">
        <v>22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94</v>
      </c>
      <c r="N15" s="13">
        <v>0.77</v>
      </c>
    </row>
    <row r="16" spans="1:14" s="14" customFormat="1" ht="12.75" x14ac:dyDescent="0.2">
      <c r="A16" s="10" t="s">
        <v>39</v>
      </c>
      <c r="B16" s="11" t="s">
        <v>53</v>
      </c>
      <c r="C16" s="11" t="s">
        <v>40</v>
      </c>
      <c r="D16" s="11" t="s">
        <v>49</v>
      </c>
      <c r="E16" s="11">
        <v>21</v>
      </c>
      <c r="F16" s="11">
        <v>21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0.95</v>
      </c>
    </row>
    <row r="17" spans="1:14" s="14" customFormat="1" ht="12.75" x14ac:dyDescent="0.2">
      <c r="A17" s="10" t="s">
        <v>39</v>
      </c>
      <c r="B17" s="11" t="s">
        <v>53</v>
      </c>
      <c r="C17" s="11" t="s">
        <v>41</v>
      </c>
      <c r="D17" s="11" t="s">
        <v>49</v>
      </c>
      <c r="E17" s="11">
        <v>15</v>
      </c>
      <c r="F17" s="11">
        <v>15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97</v>
      </c>
      <c r="N17" s="13">
        <v>0.8</v>
      </c>
    </row>
    <row r="18" spans="1:14" s="14" customFormat="1" ht="12.75" x14ac:dyDescent="0.2">
      <c r="A18" s="10" t="s">
        <v>45</v>
      </c>
      <c r="B18" s="11" t="s">
        <v>53</v>
      </c>
      <c r="C18" s="11" t="s">
        <v>44</v>
      </c>
      <c r="D18" s="11" t="s">
        <v>48</v>
      </c>
      <c r="E18" s="11">
        <v>18</v>
      </c>
      <c r="F18" s="11">
        <v>18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89</v>
      </c>
      <c r="N18" s="13">
        <v>0.65</v>
      </c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.75" thickBot="1" x14ac:dyDescent="0.3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111</v>
      </c>
      <c r="F28" s="16">
        <f>SUM(F14:F27)</f>
        <v>111</v>
      </c>
      <c r="G28" s="16">
        <f>SUM(G14:G27)</f>
        <v>0</v>
      </c>
      <c r="H28" s="17"/>
      <c r="I28" s="16"/>
      <c r="J28" s="17"/>
      <c r="K28" s="16">
        <f>SUM(K14:K27)</f>
        <v>0</v>
      </c>
      <c r="L28" s="17">
        <f t="shared" si="0"/>
        <v>0</v>
      </c>
      <c r="M28" s="16">
        <f>AVERAGE(M14:M27)</f>
        <v>95.2</v>
      </c>
      <c r="N28" s="18">
        <f>AVERAGE(N14:N27)</f>
        <v>0.80600000000000005</v>
      </c>
    </row>
    <row r="30" spans="1:14" ht="120" customHeight="1" x14ac:dyDescent="0.25">
      <c r="A30" s="28" t="s">
        <v>30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5">
      <c r="A32" s="19"/>
    </row>
    <row r="33" spans="1:10" ht="12" customHeight="1" x14ac:dyDescent="0.25">
      <c r="B33" s="29" t="s">
        <v>31</v>
      </c>
      <c r="C33" s="29"/>
      <c r="D33" s="29"/>
      <c r="G33" s="30" t="s">
        <v>46</v>
      </c>
      <c r="H33" s="30"/>
      <c r="I33" s="30"/>
      <c r="J33" s="30"/>
    </row>
    <row r="34" spans="1:10" ht="38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f>#REF!</f>
        <v>#REF!</v>
      </c>
      <c r="B35" s="25"/>
      <c r="C35" s="23"/>
      <c r="E35" s="25"/>
      <c r="F35" s="25"/>
      <c r="G35" s="25"/>
      <c r="H35" s="25"/>
    </row>
    <row r="36" spans="1:10" hidden="1" x14ac:dyDescent="0.25"/>
    <row r="37" spans="1:10" ht="21" customHeight="1" x14ac:dyDescent="0.25">
      <c r="B37" s="26" t="str">
        <f>B10</f>
        <v>MTI. ERICK DE JESUS TELLEZ VERA</v>
      </c>
      <c r="C37" s="26"/>
      <c r="D37" s="26"/>
      <c r="E37" s="20"/>
      <c r="F37" s="20"/>
      <c r="G37" s="26" t="s">
        <v>47</v>
      </c>
      <c r="H37" s="26"/>
      <c r="I37" s="26"/>
      <c r="J37" s="26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A7" zoomScale="87" zoomScaleNormal="87" workbookViewId="0">
      <selection activeCell="I28" sqref="I28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42578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5">
      <c r="A6" s="38" t="s">
        <v>3</v>
      </c>
      <c r="B6" s="38"/>
      <c r="C6" s="38"/>
      <c r="D6" s="38"/>
      <c r="E6" s="39" t="s">
        <v>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32">
        <v>3</v>
      </c>
      <c r="C8" s="32"/>
      <c r="D8" s="6" t="s">
        <v>7</v>
      </c>
      <c r="E8" s="5"/>
      <c r="G8" s="4" t="s">
        <v>8</v>
      </c>
      <c r="H8" s="5"/>
      <c r="I8" s="33" t="s">
        <v>9</v>
      </c>
      <c r="J8" s="33"/>
      <c r="K8" s="33"/>
      <c r="L8" s="32"/>
      <c r="M8" s="32"/>
      <c r="N8" s="32"/>
    </row>
    <row r="10" spans="1:14" x14ac:dyDescent="0.25">
      <c r="A10" s="4" t="s">
        <v>10</v>
      </c>
      <c r="B10" s="32" t="str">
        <f>'1'!B10</f>
        <v>MTI. ERICK DE JESUS TELLEZ VERA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4" t="s">
        <v>11</v>
      </c>
      <c r="B12" s="35" t="s">
        <v>12</v>
      </c>
      <c r="C12" s="35" t="s">
        <v>13</v>
      </c>
      <c r="D12" s="36" t="s">
        <v>14</v>
      </c>
      <c r="E12" s="36" t="s">
        <v>15</v>
      </c>
      <c r="F12" s="36" t="s">
        <v>16</v>
      </c>
      <c r="G12" s="36"/>
      <c r="H12" s="36" t="s">
        <v>17</v>
      </c>
      <c r="I12" s="36" t="s">
        <v>18</v>
      </c>
      <c r="J12" s="36" t="s">
        <v>19</v>
      </c>
      <c r="K12" s="36" t="s">
        <v>20</v>
      </c>
      <c r="L12" s="36" t="s">
        <v>21</v>
      </c>
      <c r="M12" s="36" t="s">
        <v>22</v>
      </c>
      <c r="N12" s="27" t="s">
        <v>23</v>
      </c>
    </row>
    <row r="13" spans="1:14" x14ac:dyDescent="0.25">
      <c r="A13" s="34"/>
      <c r="B13" s="35"/>
      <c r="C13" s="35"/>
      <c r="D13" s="36"/>
      <c r="E13" s="36"/>
      <c r="F13" s="9" t="s">
        <v>24</v>
      </c>
      <c r="G13" s="9" t="s">
        <v>25</v>
      </c>
      <c r="H13" s="36"/>
      <c r="I13" s="36"/>
      <c r="J13" s="36"/>
      <c r="K13" s="36"/>
      <c r="L13" s="36"/>
      <c r="M13" s="36"/>
      <c r="N13" s="27"/>
    </row>
    <row r="14" spans="1:14" s="14" customFormat="1" ht="12.75" x14ac:dyDescent="0.2">
      <c r="A14" s="11" t="str">
        <f>'1'!A14</f>
        <v>CALCULO INTEGRAL</v>
      </c>
      <c r="B14" s="11" t="s">
        <v>37</v>
      </c>
      <c r="C14" s="11" t="s">
        <v>26</v>
      </c>
      <c r="D14" s="11" t="s">
        <v>27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15" si="0">K14/E14</f>
        <v>0</v>
      </c>
      <c r="M14" s="11">
        <v>100</v>
      </c>
      <c r="N14" s="13">
        <v>1</v>
      </c>
    </row>
    <row r="15" spans="1:14" s="14" customFormat="1" ht="12.75" x14ac:dyDescent="0.2">
      <c r="A15" s="11" t="str">
        <f>'1'!A15</f>
        <v>CALCULO INTEGRAL</v>
      </c>
      <c r="B15" s="11" t="s">
        <v>37</v>
      </c>
      <c r="C15" s="11" t="s">
        <v>34</v>
      </c>
      <c r="D15" s="11" t="s">
        <v>36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1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/>
      <c r="L16" s="12"/>
      <c r="M16" s="11"/>
      <c r="N16" s="13"/>
    </row>
    <row r="17" spans="1:14" s="14" customFormat="1" ht="12.75" x14ac:dyDescent="0.2">
      <c r="A17" s="11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/>
      <c r="L17" s="12"/>
      <c r="M17" s="11"/>
      <c r="N17" s="13"/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x14ac:dyDescent="0.2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>
        <f>SUM(F28:G28)/E28</f>
        <v>1</v>
      </c>
      <c r="I28" s="16">
        <f t="shared" si="1"/>
        <v>0</v>
      </c>
      <c r="J28" s="17">
        <f t="shared" ref="J28" si="2">I28/E28</f>
        <v>0</v>
      </c>
      <c r="K28" s="16">
        <f>SUM(K14:K27)</f>
        <v>0</v>
      </c>
      <c r="L28" s="17">
        <f t="shared" ref="L28" si="3">K28/E28</f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28" t="s">
        <v>30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5">
      <c r="A32" s="19"/>
    </row>
    <row r="33" spans="1:10" ht="12" customHeight="1" x14ac:dyDescent="0.25">
      <c r="B33" s="29" t="s">
        <v>31</v>
      </c>
      <c r="C33" s="29"/>
      <c r="D33" s="29"/>
      <c r="G33" s="30" t="s">
        <v>32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t="15" hidden="1" customHeight="1" x14ac:dyDescent="0.25">
      <c r="A35" s="25" t="e">
        <f>#REF!</f>
        <v>#REF!</v>
      </c>
      <c r="B35" s="25"/>
      <c r="C35" s="8"/>
      <c r="E35" s="25"/>
      <c r="F35" s="25"/>
      <c r="G35" s="25"/>
      <c r="H35" s="25"/>
    </row>
    <row r="36" spans="1:10" ht="15" hidden="1" customHeight="1" x14ac:dyDescent="0.25"/>
    <row r="37" spans="1:10" ht="45" customHeight="1" x14ac:dyDescent="0.25">
      <c r="B37" s="26" t="str">
        <f>B10</f>
        <v>MTI. ERICK DE JESUS TELLEZ VERA</v>
      </c>
      <c r="C37" s="26"/>
      <c r="D37" s="26"/>
      <c r="E37" s="20"/>
      <c r="F37" s="20"/>
      <c r="G37" s="26"/>
      <c r="H37" s="26"/>
      <c r="I37" s="26"/>
      <c r="J37" s="2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A3" zoomScale="73" zoomScaleNormal="73" workbookViewId="0">
      <selection activeCell="I14" sqref="I14:I27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6.5703125" style="1" customWidth="1"/>
    <col min="4" max="4" width="21.85546875" style="1" customWidth="1"/>
    <col min="5" max="5" width="9.5703125" style="1" customWidth="1"/>
    <col min="6" max="7" width="7.42578125" style="1" customWidth="1"/>
    <col min="8" max="8" width="8.57031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5">
      <c r="A6" s="38" t="s">
        <v>3</v>
      </c>
      <c r="B6" s="38"/>
      <c r="C6" s="38"/>
      <c r="D6" s="38"/>
      <c r="E6" s="39" t="s">
        <v>38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32">
        <v>1</v>
      </c>
      <c r="C8" s="32"/>
      <c r="D8" s="6" t="s">
        <v>7</v>
      </c>
      <c r="E8" s="5"/>
      <c r="G8" s="4" t="s">
        <v>8</v>
      </c>
      <c r="H8" s="5"/>
      <c r="I8" s="33" t="s">
        <v>9</v>
      </c>
      <c r="J8" s="33"/>
      <c r="K8" s="33"/>
      <c r="L8" s="32"/>
      <c r="M8" s="32"/>
      <c r="N8" s="32"/>
    </row>
    <row r="10" spans="1:14" x14ac:dyDescent="0.25">
      <c r="A10" s="4" t="s">
        <v>10</v>
      </c>
      <c r="B10" s="32" t="str">
        <f>'1'!B10</f>
        <v>MTI. ERICK DE JESUS TELLEZ VERA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4" t="s">
        <v>11</v>
      </c>
      <c r="B12" s="35" t="s">
        <v>12</v>
      </c>
      <c r="C12" s="35" t="s">
        <v>13</v>
      </c>
      <c r="D12" s="36" t="s">
        <v>14</v>
      </c>
      <c r="E12" s="36" t="s">
        <v>15</v>
      </c>
      <c r="F12" s="36" t="s">
        <v>16</v>
      </c>
      <c r="G12" s="36"/>
      <c r="H12" s="36" t="s">
        <v>17</v>
      </c>
      <c r="I12" s="36" t="s">
        <v>18</v>
      </c>
      <c r="J12" s="36" t="s">
        <v>19</v>
      </c>
      <c r="K12" s="36" t="s">
        <v>20</v>
      </c>
      <c r="L12" s="36" t="s">
        <v>21</v>
      </c>
      <c r="M12" s="36" t="s">
        <v>22</v>
      </c>
      <c r="N12" s="27" t="s">
        <v>23</v>
      </c>
    </row>
    <row r="13" spans="1:14" x14ac:dyDescent="0.25">
      <c r="A13" s="34"/>
      <c r="B13" s="35"/>
      <c r="C13" s="35"/>
      <c r="D13" s="36"/>
      <c r="E13" s="36"/>
      <c r="F13" s="9" t="s">
        <v>24</v>
      </c>
      <c r="G13" s="9" t="s">
        <v>25</v>
      </c>
      <c r="H13" s="36"/>
      <c r="I13" s="36"/>
      <c r="J13" s="36"/>
      <c r="K13" s="36"/>
      <c r="L13" s="36"/>
      <c r="M13" s="36"/>
      <c r="N13" s="27"/>
    </row>
    <row r="14" spans="1:14" s="14" customFormat="1" ht="12.75" x14ac:dyDescent="0.2">
      <c r="A14" s="11"/>
      <c r="B14" s="11"/>
      <c r="C14" s="11"/>
      <c r="D14" s="11"/>
      <c r="E14" s="11"/>
      <c r="F14" s="11"/>
      <c r="G14" s="11"/>
      <c r="H14" s="12"/>
      <c r="I14" s="11">
        <v>0</v>
      </c>
      <c r="J14" s="12"/>
      <c r="K14" s="11">
        <v>0</v>
      </c>
      <c r="L14" s="12" t="e">
        <f t="shared" ref="L14:L15" si="0">K14/E14</f>
        <v>#DIV/0!</v>
      </c>
      <c r="M14" s="11">
        <v>100</v>
      </c>
      <c r="N14" s="13">
        <v>1</v>
      </c>
    </row>
    <row r="15" spans="1:14" s="14" customFormat="1" ht="12.75" x14ac:dyDescent="0.2">
      <c r="A15" s="11"/>
      <c r="B15" s="11"/>
      <c r="C15" s="11"/>
      <c r="D15" s="11"/>
      <c r="E15" s="11"/>
      <c r="F15" s="11"/>
      <c r="G15" s="11"/>
      <c r="H15" s="12"/>
      <c r="I15" s="11">
        <v>0</v>
      </c>
      <c r="J15" s="12"/>
      <c r="K15" s="11">
        <v>0</v>
      </c>
      <c r="L15" s="12" t="e">
        <f t="shared" si="0"/>
        <v>#DIV/0!</v>
      </c>
      <c r="M15" s="11">
        <v>100</v>
      </c>
      <c r="N15" s="13">
        <v>1</v>
      </c>
    </row>
    <row r="16" spans="1:14" s="14" customFormat="1" ht="12.75" x14ac:dyDescent="0.2">
      <c r="A16" s="11"/>
      <c r="B16" s="11"/>
      <c r="C16" s="11"/>
      <c r="D16" s="11"/>
      <c r="E16" s="11"/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s="14" customFormat="1" ht="12.75" x14ac:dyDescent="0.2">
      <c r="A17" s="11"/>
      <c r="B17" s="11"/>
      <c r="C17" s="11"/>
      <c r="D17" s="11"/>
      <c r="E17" s="11"/>
      <c r="F17" s="11"/>
      <c r="G17" s="11"/>
      <c r="H17" s="12"/>
      <c r="I17" s="11">
        <v>0</v>
      </c>
      <c r="J17" s="12"/>
      <c r="K17" s="11"/>
      <c r="L17" s="12"/>
      <c r="M17" s="11"/>
      <c r="N17" s="13"/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x14ac:dyDescent="0.2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ref="I28" si="1">(E28-SUM(F28:G28))-K28</f>
        <v>0</v>
      </c>
      <c r="J28" s="17" t="e">
        <f t="shared" ref="J28" si="2">I28/E28</f>
        <v>#DIV/0!</v>
      </c>
      <c r="K28" s="16">
        <f>SUM(K14:K27)</f>
        <v>0</v>
      </c>
      <c r="L28" s="17" t="e">
        <f t="shared" ref="L28" si="3">K28/E28</f>
        <v>#DIV/0!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28" t="s">
        <v>30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5">
      <c r="A32" s="19"/>
    </row>
    <row r="33" spans="1:10" ht="12" customHeight="1" x14ac:dyDescent="0.25">
      <c r="B33" s="29" t="s">
        <v>31</v>
      </c>
      <c r="C33" s="29"/>
      <c r="D33" s="29"/>
      <c r="G33" s="30" t="s">
        <v>32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f>#REF!</f>
        <v>#REF!</v>
      </c>
      <c r="B35" s="25"/>
      <c r="C35" s="8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40" t="str">
        <f>B10</f>
        <v>MTI. ERICK DE JESUS TELLEZ VERA</v>
      </c>
      <c r="C37" s="40"/>
      <c r="D37" s="40"/>
      <c r="E37" s="20"/>
      <c r="F37" s="20"/>
      <c r="G37" s="40"/>
      <c r="H37" s="40"/>
      <c r="I37" s="40"/>
      <c r="J37" s="40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A7" zoomScale="120" zoomScaleNormal="120" workbookViewId="0">
      <selection activeCell="A22" sqref="A22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12" width="7.42578125" style="1" customWidth="1"/>
    <col min="13" max="1025" width="11.42578125" style="1"/>
  </cols>
  <sheetData>
    <row r="1" spans="1:14" ht="62.2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5">
      <c r="A6" s="38" t="s">
        <v>3</v>
      </c>
      <c r="B6" s="38"/>
      <c r="C6" s="38"/>
      <c r="D6" s="38"/>
      <c r="E6" s="39" t="s">
        <v>4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32" t="s">
        <v>33</v>
      </c>
      <c r="C8" s="32"/>
      <c r="D8" s="6" t="s">
        <v>7</v>
      </c>
      <c r="E8" s="5"/>
      <c r="G8" s="4" t="s">
        <v>8</v>
      </c>
      <c r="H8" s="5"/>
      <c r="I8" s="33" t="s">
        <v>9</v>
      </c>
      <c r="J8" s="33"/>
      <c r="K8" s="33"/>
      <c r="L8" s="32"/>
      <c r="M8" s="32"/>
      <c r="N8" s="32"/>
    </row>
    <row r="10" spans="1:14" x14ac:dyDescent="0.25">
      <c r="A10" s="4" t="s">
        <v>10</v>
      </c>
      <c r="B10" s="32" t="str">
        <f>'1'!B10</f>
        <v>MTI. ERICK DE JESUS TELLEZ VERA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4" t="s">
        <v>11</v>
      </c>
      <c r="B12" s="35" t="s">
        <v>12</v>
      </c>
      <c r="C12" s="35" t="s">
        <v>13</v>
      </c>
      <c r="D12" s="36" t="s">
        <v>14</v>
      </c>
      <c r="E12" s="36" t="s">
        <v>15</v>
      </c>
      <c r="F12" s="36" t="s">
        <v>16</v>
      </c>
      <c r="G12" s="36"/>
      <c r="H12" s="36" t="s">
        <v>17</v>
      </c>
      <c r="I12" s="36" t="s">
        <v>18</v>
      </c>
      <c r="J12" s="36" t="s">
        <v>19</v>
      </c>
      <c r="K12" s="36" t="s">
        <v>20</v>
      </c>
      <c r="L12" s="36" t="s">
        <v>21</v>
      </c>
      <c r="M12" s="36" t="s">
        <v>22</v>
      </c>
      <c r="N12" s="27" t="s">
        <v>23</v>
      </c>
    </row>
    <row r="13" spans="1:14" x14ac:dyDescent="0.25">
      <c r="A13" s="34"/>
      <c r="B13" s="35"/>
      <c r="C13" s="35"/>
      <c r="D13" s="36"/>
      <c r="E13" s="36"/>
      <c r="F13" s="9" t="s">
        <v>24</v>
      </c>
      <c r="G13" s="9" t="s">
        <v>25</v>
      </c>
      <c r="H13" s="36"/>
      <c r="I13" s="36"/>
      <c r="J13" s="36"/>
      <c r="K13" s="36"/>
      <c r="L13" s="36"/>
      <c r="M13" s="36"/>
      <c r="N13" s="27"/>
    </row>
    <row r="14" spans="1:14" s="14" customFormat="1" ht="12.75" x14ac:dyDescent="0.2">
      <c r="A14" s="11" t="str">
        <f>'1'!A14</f>
        <v>CALCULO INTEGRAL</v>
      </c>
      <c r="B14" s="11"/>
      <c r="C14" s="11" t="str">
        <f>'1'!C14</f>
        <v>207A</v>
      </c>
      <c r="D14" s="11" t="str">
        <f>'1'!D14</f>
        <v>IGEM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12.75" x14ac:dyDescent="0.2">
      <c r="A15" s="11" t="str">
        <f>'1'!A15</f>
        <v>CALCULO INTEGRAL</v>
      </c>
      <c r="B15" s="11"/>
      <c r="C15" s="11" t="str">
        <f>'1'!C15</f>
        <v>207B</v>
      </c>
      <c r="D15" s="11" t="str">
        <f>'1'!D15</f>
        <v>IGEM</v>
      </c>
      <c r="E15" s="11">
        <f>'1'!E15</f>
        <v>22</v>
      </c>
      <c r="F15" s="11"/>
      <c r="G15" s="11"/>
      <c r="H15" s="12">
        <f t="shared" si="0"/>
        <v>0</v>
      </c>
      <c r="I15" s="11">
        <f t="shared" si="1"/>
        <v>22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12.75" x14ac:dyDescent="0.2">
      <c r="A16" s="11" t="str">
        <f>'1'!A16</f>
        <v>METODOS NUMERICOS</v>
      </c>
      <c r="B16" s="11"/>
      <c r="C16" s="11" t="str">
        <f>'1'!C16</f>
        <v>411A</v>
      </c>
      <c r="D16" s="11" t="str">
        <f>'1'!D16</f>
        <v>IMCT</v>
      </c>
      <c r="E16" s="11">
        <f>'1'!E16</f>
        <v>21</v>
      </c>
      <c r="F16" s="11"/>
      <c r="G16" s="11"/>
      <c r="H16" s="12">
        <f t="shared" si="0"/>
        <v>0</v>
      </c>
      <c r="I16" s="11">
        <f t="shared" si="1"/>
        <v>21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12.75" x14ac:dyDescent="0.2">
      <c r="A17" s="11" t="str">
        <f>'1'!A17</f>
        <v>METODOS NUMERICOS</v>
      </c>
      <c r="B17" s="11"/>
      <c r="C17" s="11" t="str">
        <f>'1'!C17</f>
        <v>411B</v>
      </c>
      <c r="D17" s="11" t="str">
        <f>'1'!D17</f>
        <v>IMCT</v>
      </c>
      <c r="E17" s="11">
        <f>'1'!E17</f>
        <v>15</v>
      </c>
      <c r="F17" s="11"/>
      <c r="G17" s="11"/>
      <c r="H17" s="12">
        <f t="shared" si="0"/>
        <v>0</v>
      </c>
      <c r="I17" s="11">
        <f t="shared" si="1"/>
        <v>15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12.75" x14ac:dyDescent="0.2">
      <c r="A18" s="11" t="str">
        <f>'1'!A18</f>
        <v>QUIMICA</v>
      </c>
      <c r="B18" s="11"/>
      <c r="C18" s="11" t="str">
        <f>'1'!C18</f>
        <v>204B</v>
      </c>
      <c r="D18" s="11" t="str">
        <f>'1'!D18</f>
        <v>ISIC</v>
      </c>
      <c r="E18" s="11">
        <f>'1'!E18</f>
        <v>17</v>
      </c>
      <c r="F18" s="11"/>
      <c r="G18" s="11"/>
      <c r="H18" s="12">
        <f t="shared" si="0"/>
        <v>0</v>
      </c>
      <c r="I18" s="11">
        <f t="shared" si="1"/>
        <v>17</v>
      </c>
      <c r="J18" s="12">
        <f t="shared" si="2"/>
        <v>1</v>
      </c>
      <c r="K18" s="11"/>
      <c r="L18" s="12">
        <f t="shared" si="3"/>
        <v>0</v>
      </c>
      <c r="M18" s="11"/>
      <c r="N18" s="13"/>
    </row>
    <row r="19" spans="1:14" s="14" customFormat="1" ht="12.75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2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110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110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28" t="s">
        <v>30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5">
      <c r="A32" s="19"/>
    </row>
    <row r="33" spans="1:10" ht="12" customHeight="1" x14ac:dyDescent="0.25">
      <c r="B33" s="29" t="s">
        <v>31</v>
      </c>
      <c r="C33" s="29"/>
      <c r="D33" s="29"/>
      <c r="G33" s="30" t="s">
        <v>32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f>#REF!</f>
        <v>#REF!</v>
      </c>
      <c r="B35" s="25"/>
      <c r="C35" s="8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MTI. ERICK DE JESUS TELLEZ VERA</v>
      </c>
      <c r="C37" s="26"/>
      <c r="D37" s="26"/>
      <c r="E37" s="20"/>
      <c r="F37" s="20"/>
      <c r="G37" s="26"/>
      <c r="H37" s="26"/>
      <c r="I37" s="26"/>
      <c r="J37" s="2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3</cp:revision>
  <cp:lastPrinted>2022-10-07T20:13:17Z</cp:lastPrinted>
  <dcterms:created xsi:type="dcterms:W3CDTF">2021-11-22T14:45:25Z</dcterms:created>
  <dcterms:modified xsi:type="dcterms:W3CDTF">2023-05-03T04:13:31Z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