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75" windowWidth="20535" windowHeight="11580" tabRatio="500" activeTab="4"/>
  </bookViews>
  <sheets>
    <sheet name="1" sheetId="1" r:id="rId1"/>
    <sheet name="2" sheetId="7" r:id="rId2"/>
    <sheet name="3" sheetId="8" r:id="rId3"/>
    <sheet name="4" sheetId="9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7" i="9" l="1"/>
  <c r="A35" i="9"/>
  <c r="N28" i="9"/>
  <c r="M28" i="9"/>
  <c r="K28" i="9"/>
  <c r="G28" i="9"/>
  <c r="F28" i="9"/>
  <c r="E28" i="9"/>
  <c r="L28" i="9" s="1"/>
  <c r="L15" i="9"/>
  <c r="L14" i="9"/>
  <c r="B37" i="8" l="1"/>
  <c r="A35" i="8"/>
  <c r="N28" i="8"/>
  <c r="M28" i="8"/>
  <c r="K28" i="8"/>
  <c r="G28" i="8"/>
  <c r="F28" i="8"/>
  <c r="E28" i="8"/>
  <c r="L28" i="8" s="1"/>
  <c r="L15" i="8"/>
  <c r="L14" i="8"/>
  <c r="B37" i="7" l="1"/>
  <c r="A35" i="7"/>
  <c r="N28" i="7"/>
  <c r="M28" i="7"/>
  <c r="K28" i="7"/>
  <c r="L28" i="7" s="1"/>
  <c r="G28" i="7"/>
  <c r="F28" i="7"/>
  <c r="E28" i="7"/>
  <c r="L15" i="7"/>
  <c r="L14" i="7"/>
  <c r="D15" i="5" l="1"/>
  <c r="C15" i="5"/>
  <c r="A15" i="5"/>
  <c r="E14" i="5"/>
  <c r="D14" i="5"/>
  <c r="C14" i="5"/>
  <c r="A14" i="5"/>
  <c r="A35" i="5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L18" i="5"/>
  <c r="D18" i="5"/>
  <c r="C18" i="5"/>
  <c r="A18" i="5"/>
  <c r="E17" i="5"/>
  <c r="L17" i="5" s="1"/>
  <c r="D17" i="5"/>
  <c r="C17" i="5"/>
  <c r="A17" i="5"/>
  <c r="L16" i="5"/>
  <c r="D16" i="5"/>
  <c r="C16" i="5"/>
  <c r="A16" i="5"/>
  <c r="L15" i="5"/>
  <c r="L14" i="5"/>
  <c r="B10" i="5"/>
  <c r="B37" i="5" s="1"/>
  <c r="B37" i="1"/>
  <c r="A35" i="1"/>
  <c r="N28" i="1"/>
  <c r="M28" i="1"/>
  <c r="K28" i="1"/>
  <c r="G28" i="1"/>
  <c r="F28" i="1"/>
  <c r="E28" i="1"/>
  <c r="L15" i="1"/>
  <c r="L14" i="1"/>
  <c r="H17" i="5" l="1"/>
  <c r="H14" i="5"/>
  <c r="L28" i="1"/>
  <c r="H19" i="5"/>
  <c r="H20" i="5"/>
  <c r="H21" i="5"/>
  <c r="H22" i="5"/>
  <c r="H23" i="5"/>
  <c r="H24" i="5"/>
  <c r="H25" i="5"/>
  <c r="H26" i="5"/>
  <c r="H27" i="5"/>
  <c r="E28" i="5"/>
  <c r="I14" i="5"/>
  <c r="J14" i="5" s="1"/>
  <c r="J15" i="5"/>
  <c r="J16" i="5"/>
  <c r="I17" i="5"/>
  <c r="J17" i="5" s="1"/>
  <c r="J18" i="5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H28" i="5" l="1"/>
  <c r="J28" i="5"/>
  <c r="L28" i="5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<sst xmlns="http://schemas.openxmlformats.org/spreadsheetml/2006/main" count="256" uniqueCount="50">
  <si>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</si>
  <si>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</si>
  <si>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</si>
  <si>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</si>
  <si>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</si>
  <si>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</si>
  <si>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</si>
  <si>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</si>
  <si>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</si>
  <si>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</si>
  <si>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</si>
  <si>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</si>
  <si>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</si>
  <si>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</si>
  <si>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</si>
  <si>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</si>
  <si>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</si>
  <si>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</si>
  <si>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</si>
  <si>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</si>
  <si>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</si>
  <si>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</si>
  <si>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</si>
  <si>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</si>
  <si>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</si>
  <si>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</si>
  <si>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</si>
  <si>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</si>
  <si>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</si>
  <si>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</si>
  <si>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</si>
  <si>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MTI. ERICK DE JESUS TELLEZ VERA</t>
  </si>
  <si>
    <t>IGEM</t>
  </si>
  <si>
    <t>III</t>
  </si>
  <si>
    <t>METODOS NUMERICOS</t>
  </si>
  <si>
    <t>411A</t>
  </si>
  <si>
    <t>411B</t>
  </si>
  <si>
    <t>207B</t>
  </si>
  <si>
    <t>207A</t>
  </si>
  <si>
    <t>204B</t>
  </si>
  <si>
    <t>QUIMICA</t>
  </si>
  <si>
    <t>JEFE DE CARRERA</t>
  </si>
  <si>
    <t>DR. TONATIUH SOSME SANCHEZ</t>
  </si>
  <si>
    <t>ISIC</t>
  </si>
  <si>
    <t>IMCT</t>
  </si>
  <si>
    <t>DEPARTAMENTO DE CIENCIAS BASICAS</t>
  </si>
  <si>
    <t>FEBRERO-JULIO 2023</t>
  </si>
  <si>
    <t>CALCULO INTEGRAL</t>
  </si>
  <si>
    <t>II</t>
  </si>
  <si>
    <t>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</si>
</sst>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3939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393930" y="56160"/>
          <a:ext cx="1140466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393930" y="56160"/>
          <a:ext cx="1140466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>
          <a:extLst>
            <a:ext uri="{FF2B5EF4-FFF2-40B4-BE49-F238E27FC236}">
              <a16:creationId xmlns="" xmlns:a16="http://schemas.microsoft.com/office/drawing/2014/main" id="{00000000-0008-0000-0400-00000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>
          <a:extLst>
            <a:ext uri="{FF2B5EF4-FFF2-40B4-BE49-F238E27FC236}">
              <a16:creationId xmlns="" xmlns:a16="http://schemas.microsoft.com/office/drawing/2014/main" id="{00000000-0008-0000-0400-00000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>
          <a:extLst>
            <a:ext uri="{FF2B5EF4-FFF2-40B4-BE49-F238E27FC236}">
              <a16:creationId xmlns="" xmlns:a16="http://schemas.microsoft.com/office/drawing/2014/main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>
          <a:extLst>
            <a:ext uri="{FF2B5EF4-FFF2-40B4-BE49-F238E27FC236}">
              <a16:creationId xmlns="" xmlns:a16="http://schemas.microsoft.com/office/drawing/2014/main" id="{00000000-0008-0000-0400-000008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>
          <a:extLst>
            <a:ext uri="{FF2B5EF4-FFF2-40B4-BE49-F238E27FC236}">
              <a16:creationId xmlns="" xmlns:a16="http://schemas.microsoft.com/office/drawing/2014/main" id="{00000000-0008-0000-0400-000007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>
          <a:extLst>
            <a:ext uri="{FF2B5EF4-FFF2-40B4-BE49-F238E27FC236}">
              <a16:creationId xmlns="" xmlns:a16="http://schemas.microsoft.com/office/drawing/2014/main" id="{00000000-0008-0000-0400-00000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>
          <a:extLst>
            <a:ext uri="{FF2B5EF4-FFF2-40B4-BE49-F238E27FC236}">
              <a16:creationId xmlns="" xmlns:a16="http://schemas.microsoft.com/office/drawing/2014/main" id="{00000000-0008-0000-0400-000001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>
          <a:extLst>
            <a:ext uri="{FF2B5EF4-FFF2-40B4-BE49-F238E27FC236}">
              <a16:creationId xmlns="" xmlns:a16="http://schemas.microsoft.com/office/drawing/2014/main" id="{00000000-0008-0000-0400-000003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>
          <a:extLst>
            <a:ext uri="{FF2B5EF4-FFF2-40B4-BE49-F238E27FC236}">
              <a16:creationId xmlns="" xmlns:a16="http://schemas.microsoft.com/office/drawing/2014/main" id="{00000000-0008-0000-0400-000005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>
          <a:extLst>
            <a:ext uri="{FF2B5EF4-FFF2-40B4-BE49-F238E27FC236}">
              <a16:creationId xmlns="" xmlns:a16="http://schemas.microsoft.com/office/drawing/2014/main" id="{00000000-0008-0000-0400-000009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>
          <a:extLst>
            <a:ext uri="{FF2B5EF4-FFF2-40B4-BE49-F238E27FC236}">
              <a16:creationId xmlns="" xmlns:a16="http://schemas.microsoft.com/office/drawing/2014/main" id="{00000000-0008-0000-0400-00000A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>
          <a:extLst>
            <a:ext uri="{FF2B5EF4-FFF2-40B4-BE49-F238E27FC236}">
              <a16:creationId xmlns="" xmlns:a16="http://schemas.microsoft.com/office/drawing/2014/main" id="{00000000-0008-0000-0400-00000B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>
          <a:extLst>
            <a:ext uri="{FF2B5EF4-FFF2-40B4-BE49-F238E27FC236}">
              <a16:creationId xmlns="" xmlns:a16="http://schemas.microsoft.com/office/drawing/2014/main" id="{00000000-0008-0000-0400-00000C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>
          <a:extLst>
            <a:ext uri="{FF2B5EF4-FFF2-40B4-BE49-F238E27FC236}">
              <a16:creationId xmlns="" xmlns:a16="http://schemas.microsoft.com/office/drawing/2014/main" id="{00000000-0008-0000-0400-00000D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>
          <a:extLst>
            <a:ext uri="{FF2B5EF4-FFF2-40B4-BE49-F238E27FC236}">
              <a16:creationId xmlns="" xmlns:a16="http://schemas.microsoft.com/office/drawing/2014/main" id="{00000000-0008-0000-0400-00000E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>
          <a:extLst>
            <a:ext uri="{FF2B5EF4-FFF2-40B4-BE49-F238E27FC236}">
              <a16:creationId xmlns="" xmlns:a16="http://schemas.microsoft.com/office/drawing/2014/main" id="{00000000-0008-0000-0400-00000F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>
          <a:extLst>
            <a:ext uri="{FF2B5EF4-FFF2-40B4-BE49-F238E27FC236}">
              <a16:creationId xmlns="" xmlns:a16="http://schemas.microsoft.com/office/drawing/2014/main" id="{00000000-0008-0000-0400-00001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06" zoomScaleNormal="106" workbookViewId="0">
      <selection activeCell="N19" sqref="N19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13.425781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5">
      <c r="A6" s="35" t="s">
        <v>3</v>
      </c>
      <c r="B6" s="35"/>
      <c r="C6" s="35"/>
      <c r="D6" s="35"/>
      <c r="E6" s="36" t="s">
        <v>45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37" t="s">
        <v>5</v>
      </c>
      <c r="C8" s="37"/>
      <c r="D8" s="6" t="s">
        <v>6</v>
      </c>
      <c r="E8" s="7">
        <v>5</v>
      </c>
      <c r="G8" s="4" t="s">
        <v>7</v>
      </c>
      <c r="H8" s="7">
        <v>3</v>
      </c>
      <c r="I8" s="38" t="s">
        <v>8</v>
      </c>
      <c r="J8" s="38"/>
      <c r="K8" s="38"/>
      <c r="L8" s="37" t="s">
        <v>46</v>
      </c>
      <c r="M8" s="37"/>
      <c r="N8" s="37"/>
    </row>
    <row r="10" spans="1:14" x14ac:dyDescent="0.25">
      <c r="A10" s="4" t="s">
        <v>9</v>
      </c>
      <c r="B10" s="37" t="s">
        <v>31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9" t="s">
        <v>10</v>
      </c>
      <c r="B12" s="40" t="s">
        <v>11</v>
      </c>
      <c r="C12" s="40" t="s">
        <v>12</v>
      </c>
      <c r="D12" s="41" t="s">
        <v>13</v>
      </c>
      <c r="E12" s="41" t="s">
        <v>14</v>
      </c>
      <c r="F12" s="41" t="s">
        <v>15</v>
      </c>
      <c r="G12" s="41"/>
      <c r="H12" s="41" t="s">
        <v>16</v>
      </c>
      <c r="I12" s="41" t="s">
        <v>17</v>
      </c>
      <c r="J12" s="41" t="s">
        <v>18</v>
      </c>
      <c r="K12" s="41" t="s">
        <v>19</v>
      </c>
      <c r="L12" s="41" t="s">
        <v>20</v>
      </c>
      <c r="M12" s="41" t="s">
        <v>21</v>
      </c>
      <c r="N12" s="44" t="s">
        <v>22</v>
      </c>
    </row>
    <row r="13" spans="1:14" x14ac:dyDescent="0.25">
      <c r="A13" s="39"/>
      <c r="B13" s="40"/>
      <c r="C13" s="40"/>
      <c r="D13" s="41"/>
      <c r="E13" s="41"/>
      <c r="F13" s="9" t="s">
        <v>23</v>
      </c>
      <c r="G13" s="9" t="s">
        <v>24</v>
      </c>
      <c r="H13" s="41"/>
      <c r="I13" s="41"/>
      <c r="J13" s="41"/>
      <c r="K13" s="41"/>
      <c r="L13" s="41"/>
      <c r="M13" s="41"/>
      <c r="N13" s="44"/>
    </row>
    <row r="14" spans="1:14" s="14" customFormat="1" ht="12.75" x14ac:dyDescent="0.2">
      <c r="A14" s="10" t="s">
        <v>47</v>
      </c>
      <c r="B14" s="11" t="s">
        <v>22</v>
      </c>
      <c r="C14" s="11" t="s">
        <v>38</v>
      </c>
      <c r="D14" s="11" t="s">
        <v>32</v>
      </c>
      <c r="E14" s="11">
        <v>35</v>
      </c>
      <c r="F14" s="11">
        <v>35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96</v>
      </c>
      <c r="N14" s="13">
        <v>0.86</v>
      </c>
    </row>
    <row r="15" spans="1:14" s="14" customFormat="1" ht="12.75" x14ac:dyDescent="0.2">
      <c r="A15" s="10" t="s">
        <v>47</v>
      </c>
      <c r="B15" s="11" t="s">
        <v>22</v>
      </c>
      <c r="C15" s="11" t="s">
        <v>37</v>
      </c>
      <c r="D15" s="11" t="s">
        <v>32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0.77</v>
      </c>
    </row>
    <row r="16" spans="1:14" s="14" customFormat="1" ht="12.75" x14ac:dyDescent="0.2">
      <c r="A16" s="10" t="s">
        <v>34</v>
      </c>
      <c r="B16" s="11" t="s">
        <v>22</v>
      </c>
      <c r="C16" s="11" t="s">
        <v>35</v>
      </c>
      <c r="D16" s="11" t="s">
        <v>44</v>
      </c>
      <c r="E16" s="11">
        <v>21</v>
      </c>
      <c r="F16" s="11">
        <v>21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0.95</v>
      </c>
    </row>
    <row r="17" spans="1:14" s="14" customFormat="1" ht="12.75" x14ac:dyDescent="0.2">
      <c r="A17" s="10" t="s">
        <v>34</v>
      </c>
      <c r="B17" s="11" t="s">
        <v>22</v>
      </c>
      <c r="C17" s="11" t="s">
        <v>36</v>
      </c>
      <c r="D17" s="11" t="s">
        <v>44</v>
      </c>
      <c r="E17" s="11">
        <v>15</v>
      </c>
      <c r="F17" s="11">
        <v>15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97</v>
      </c>
      <c r="N17" s="13">
        <v>0.8</v>
      </c>
    </row>
    <row r="18" spans="1:14" s="14" customFormat="1" ht="12.75" x14ac:dyDescent="0.2">
      <c r="A18" s="10" t="s">
        <v>40</v>
      </c>
      <c r="B18" s="11" t="s">
        <v>22</v>
      </c>
      <c r="C18" s="11" t="s">
        <v>39</v>
      </c>
      <c r="D18" s="11" t="s">
        <v>43</v>
      </c>
      <c r="E18" s="11">
        <v>17</v>
      </c>
      <c r="F18" s="11">
        <v>17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89</v>
      </c>
      <c r="N18" s="13">
        <v>0.65</v>
      </c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110</v>
      </c>
      <c r="F28" s="16">
        <f>SUM(F14:F27)</f>
        <v>110</v>
      </c>
      <c r="G28" s="16">
        <f>SUM(G14:G27)</f>
        <v>0</v>
      </c>
      <c r="H28" s="17"/>
      <c r="I28" s="16"/>
      <c r="J28" s="17"/>
      <c r="K28" s="16">
        <f>SUM(K14:K27)</f>
        <v>0</v>
      </c>
      <c r="L28" s="17">
        <f t="shared" si="0"/>
        <v>0</v>
      </c>
      <c r="M28" s="16">
        <f>AVERAGE(M14:M27)</f>
        <v>95.2</v>
      </c>
      <c r="N28" s="18">
        <f>AVERAGE(N14:N27)</f>
        <v>0.80600000000000005</v>
      </c>
    </row>
    <row r="30" spans="1:14" ht="120" customHeight="1" x14ac:dyDescent="0.25">
      <c r="A30" s="45" t="s">
        <v>27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5">
      <c r="A32" s="19"/>
    </row>
    <row r="33" spans="1:10" ht="12" customHeight="1" x14ac:dyDescent="0.25">
      <c r="B33" s="46" t="s">
        <v>28</v>
      </c>
      <c r="C33" s="46"/>
      <c r="D33" s="46"/>
      <c r="G33" s="34" t="s">
        <v>41</v>
      </c>
      <c r="H33" s="34"/>
      <c r="I33" s="34"/>
      <c r="J33" s="34"/>
    </row>
    <row r="34" spans="1:10" ht="38.25" customHeight="1" x14ac:dyDescent="0.25">
      <c r="B34" s="47"/>
      <c r="C34" s="47"/>
      <c r="D34" s="47"/>
      <c r="G34" s="37"/>
      <c r="H34" s="37"/>
      <c r="I34" s="37"/>
      <c r="J34" s="37"/>
    </row>
    <row r="35" spans="1:10" hidden="1" x14ac:dyDescent="0.25">
      <c r="A35" s="42" t="e">
        <f>#REF!</f>
        <v>#REF!</v>
      </c>
      <c r="B35" s="42"/>
      <c r="C35" s="8"/>
      <c r="E35" s="42"/>
      <c r="F35" s="42"/>
      <c r="G35" s="42"/>
      <c r="H35" s="42"/>
    </row>
    <row r="36" spans="1:10" hidden="1" x14ac:dyDescent="0.25"/>
    <row r="37" spans="1:10" ht="21" customHeight="1" x14ac:dyDescent="0.25">
      <c r="B37" s="43" t="str">
        <f>B10</f>
        <v>MTI. ERICK DE JESUS TELLEZ VERA</v>
      </c>
      <c r="C37" s="43"/>
      <c r="D37" s="43"/>
      <c r="E37" s="20"/>
      <c r="F37" s="20"/>
      <c r="G37" s="43" t="s">
        <v>42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2" zoomScale="62" zoomScaleNormal="62" workbookViewId="0">
      <selection activeCell="H14" sqref="H14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13.425781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5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5">
      <c r="A6" s="35" t="s">
        <v>3</v>
      </c>
      <c r="B6" s="35"/>
      <c r="C6" s="35"/>
      <c r="D6" s="35"/>
      <c r="E6" s="36" t="s">
        <v>45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5">
      <c r="A8" s="22" t="s">
        <v>4</v>
      </c>
      <c r="B8" s="37">
        <v>2</v>
      </c>
      <c r="C8" s="37"/>
      <c r="D8" s="6" t="s">
        <v>6</v>
      </c>
      <c r="E8" s="24">
        <v>5</v>
      </c>
      <c r="G8" s="22" t="s">
        <v>7</v>
      </c>
      <c r="H8" s="24">
        <v>3</v>
      </c>
      <c r="I8" s="38" t="s">
        <v>8</v>
      </c>
      <c r="J8" s="38"/>
      <c r="K8" s="38"/>
      <c r="L8" s="37" t="s">
        <v>46</v>
      </c>
      <c r="M8" s="37"/>
      <c r="N8" s="37"/>
    </row>
    <row r="10" spans="1:14" x14ac:dyDescent="0.25">
      <c r="A10" s="22" t="s">
        <v>9</v>
      </c>
      <c r="B10" s="37" t="s">
        <v>31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5.75" thickBot="1" x14ac:dyDescent="0.3">
      <c r="B11" s="23"/>
      <c r="C11" s="23"/>
      <c r="E11" s="23"/>
      <c r="F11" s="23"/>
      <c r="G11" s="23"/>
      <c r="H11" s="23"/>
      <c r="I11" s="23"/>
      <c r="J11" s="23"/>
      <c r="K11" s="23"/>
    </row>
    <row r="12" spans="1:14" ht="12" customHeight="1" thickBot="1" x14ac:dyDescent="0.3">
      <c r="A12" s="39" t="s">
        <v>10</v>
      </c>
      <c r="B12" s="40" t="s">
        <v>11</v>
      </c>
      <c r="C12" s="40" t="s">
        <v>12</v>
      </c>
      <c r="D12" s="41" t="s">
        <v>13</v>
      </c>
      <c r="E12" s="41" t="s">
        <v>14</v>
      </c>
      <c r="F12" s="41" t="s">
        <v>15</v>
      </c>
      <c r="G12" s="41"/>
      <c r="H12" s="41" t="s">
        <v>16</v>
      </c>
      <c r="I12" s="41" t="s">
        <v>17</v>
      </c>
      <c r="J12" s="41" t="s">
        <v>18</v>
      </c>
      <c r="K12" s="41" t="s">
        <v>19</v>
      </c>
      <c r="L12" s="41" t="s">
        <v>20</v>
      </c>
      <c r="M12" s="41" t="s">
        <v>21</v>
      </c>
      <c r="N12" s="44" t="s">
        <v>22</v>
      </c>
    </row>
    <row r="13" spans="1:14" x14ac:dyDescent="0.25">
      <c r="A13" s="39"/>
      <c r="B13" s="40"/>
      <c r="C13" s="40"/>
      <c r="D13" s="41"/>
      <c r="E13" s="41"/>
      <c r="F13" s="9" t="s">
        <v>23</v>
      </c>
      <c r="G13" s="9" t="s">
        <v>24</v>
      </c>
      <c r="H13" s="41"/>
      <c r="I13" s="41"/>
      <c r="J13" s="41"/>
      <c r="K13" s="41"/>
      <c r="L13" s="41"/>
      <c r="M13" s="41"/>
      <c r="N13" s="44"/>
    </row>
    <row r="14" spans="1:14" s="14" customFormat="1" ht="12.75" x14ac:dyDescent="0.2">
      <c r="A14" s="10" t="s">
        <v>47</v>
      </c>
      <c r="B14" s="11" t="s">
        <v>48</v>
      </c>
      <c r="C14" s="11" t="s">
        <v>38</v>
      </c>
      <c r="D14" s="11" t="s">
        <v>32</v>
      </c>
      <c r="E14" s="11">
        <v>35</v>
      </c>
      <c r="F14" s="11">
        <v>35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96</v>
      </c>
      <c r="N14" s="13">
        <v>0.86</v>
      </c>
    </row>
    <row r="15" spans="1:14" s="14" customFormat="1" ht="12.75" x14ac:dyDescent="0.2">
      <c r="A15" s="10" t="s">
        <v>47</v>
      </c>
      <c r="B15" s="11" t="s">
        <v>48</v>
      </c>
      <c r="C15" s="11" t="s">
        <v>37</v>
      </c>
      <c r="D15" s="11" t="s">
        <v>32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0.77</v>
      </c>
    </row>
    <row r="16" spans="1:14" s="14" customFormat="1" ht="12.75" x14ac:dyDescent="0.2">
      <c r="A16" s="10" t="s">
        <v>34</v>
      </c>
      <c r="B16" s="11" t="s">
        <v>48</v>
      </c>
      <c r="C16" s="11" t="s">
        <v>35</v>
      </c>
      <c r="D16" s="11" t="s">
        <v>44</v>
      </c>
      <c r="E16" s="11">
        <v>21</v>
      </c>
      <c r="F16" s="11">
        <v>21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0.95</v>
      </c>
    </row>
    <row r="17" spans="1:14" s="14" customFormat="1" ht="12.75" x14ac:dyDescent="0.2">
      <c r="A17" s="10" t="s">
        <v>34</v>
      </c>
      <c r="B17" s="11" t="s">
        <v>48</v>
      </c>
      <c r="C17" s="11" t="s">
        <v>36</v>
      </c>
      <c r="D17" s="11" t="s">
        <v>44</v>
      </c>
      <c r="E17" s="11">
        <v>15</v>
      </c>
      <c r="F17" s="11">
        <v>15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97</v>
      </c>
      <c r="N17" s="13">
        <v>0.8</v>
      </c>
    </row>
    <row r="18" spans="1:14" s="14" customFormat="1" ht="12.75" x14ac:dyDescent="0.2">
      <c r="A18" s="10" t="s">
        <v>40</v>
      </c>
      <c r="B18" s="11" t="s">
        <v>48</v>
      </c>
      <c r="C18" s="11" t="s">
        <v>39</v>
      </c>
      <c r="D18" s="11" t="s">
        <v>43</v>
      </c>
      <c r="E18" s="11">
        <v>18</v>
      </c>
      <c r="F18" s="11">
        <v>18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89</v>
      </c>
      <c r="N18" s="13">
        <v>0.65</v>
      </c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.75" thickBot="1" x14ac:dyDescent="0.3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111</v>
      </c>
      <c r="F28" s="16">
        <f>SUM(F14:F27)</f>
        <v>111</v>
      </c>
      <c r="G28" s="16">
        <f>SUM(G14:G27)</f>
        <v>0</v>
      </c>
      <c r="H28" s="17"/>
      <c r="I28" s="16"/>
      <c r="J28" s="17"/>
      <c r="K28" s="16">
        <f>SUM(K14:K27)</f>
        <v>0</v>
      </c>
      <c r="L28" s="17">
        <f t="shared" si="0"/>
        <v>0</v>
      </c>
      <c r="M28" s="16">
        <f>AVERAGE(M14:M27)</f>
        <v>95.2</v>
      </c>
      <c r="N28" s="18">
        <f>AVERAGE(N14:N27)</f>
        <v>0.80600000000000005</v>
      </c>
    </row>
    <row r="30" spans="1:14" ht="120" customHeight="1" x14ac:dyDescent="0.25">
      <c r="A30" s="45" t="s">
        <v>27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5">
      <c r="A32" s="19"/>
    </row>
    <row r="33" spans="1:10" ht="12" customHeight="1" x14ac:dyDescent="0.25">
      <c r="B33" s="46" t="s">
        <v>28</v>
      </c>
      <c r="C33" s="46"/>
      <c r="D33" s="46"/>
      <c r="G33" s="34" t="s">
        <v>41</v>
      </c>
      <c r="H33" s="34"/>
      <c r="I33" s="34"/>
      <c r="J33" s="34"/>
    </row>
    <row r="34" spans="1:10" ht="38.25" customHeight="1" x14ac:dyDescent="0.25">
      <c r="B34" s="47"/>
      <c r="C34" s="47"/>
      <c r="D34" s="47"/>
      <c r="G34" s="37"/>
      <c r="H34" s="37"/>
      <c r="I34" s="37"/>
      <c r="J34" s="37"/>
    </row>
    <row r="35" spans="1:10" hidden="1" x14ac:dyDescent="0.25">
      <c r="A35" s="42" t="e">
        <f>#REF!</f>
        <v>#REF!</v>
      </c>
      <c r="B35" s="42"/>
      <c r="C35" s="23"/>
      <c r="E35" s="42"/>
      <c r="F35" s="42"/>
      <c r="G35" s="42"/>
      <c r="H35" s="42"/>
    </row>
    <row r="36" spans="1:10" hidden="1" x14ac:dyDescent="0.25"/>
    <row r="37" spans="1:10" ht="21" customHeight="1" x14ac:dyDescent="0.25">
      <c r="B37" s="43" t="str">
        <f>B10</f>
        <v>MTI. ERICK DE JESUS TELLEZ VERA</v>
      </c>
      <c r="C37" s="43"/>
      <c r="D37" s="43"/>
      <c r="E37" s="20"/>
      <c r="F37" s="20"/>
      <c r="G37" s="43" t="s">
        <v>42</v>
      </c>
      <c r="H37" s="43"/>
      <c r="I37" s="43"/>
      <c r="J37" s="4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7" zoomScale="93" zoomScaleNormal="93" workbookViewId="0">
      <selection activeCell="D24" sqref="D24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13.425781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26"/>
      <c r="B2" s="26"/>
      <c r="C2" s="26"/>
      <c r="E2" s="26"/>
      <c r="F2" s="26"/>
      <c r="G2" s="26"/>
      <c r="H2" s="26"/>
      <c r="I2" s="26"/>
      <c r="J2" s="26"/>
      <c r="K2" s="26"/>
    </row>
    <row r="3" spans="1:14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4" x14ac:dyDescent="0.25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5">
      <c r="A6" s="35" t="s">
        <v>3</v>
      </c>
      <c r="B6" s="35"/>
      <c r="C6" s="35"/>
      <c r="D6" s="35"/>
      <c r="E6" s="36" t="s">
        <v>45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x14ac:dyDescent="0.25">
      <c r="A8" s="28" t="s">
        <v>4</v>
      </c>
      <c r="B8" s="37">
        <v>3</v>
      </c>
      <c r="C8" s="37"/>
      <c r="D8" s="6" t="s">
        <v>6</v>
      </c>
      <c r="E8" s="27">
        <v>5</v>
      </c>
      <c r="G8" s="28" t="s">
        <v>7</v>
      </c>
      <c r="H8" s="27">
        <v>3</v>
      </c>
      <c r="I8" s="38" t="s">
        <v>8</v>
      </c>
      <c r="J8" s="38"/>
      <c r="K8" s="38"/>
      <c r="L8" s="37" t="s">
        <v>46</v>
      </c>
      <c r="M8" s="37"/>
      <c r="N8" s="37"/>
    </row>
    <row r="10" spans="1:14" x14ac:dyDescent="0.25">
      <c r="A10" s="28" t="s">
        <v>9</v>
      </c>
      <c r="B10" s="37" t="s">
        <v>31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5.75" thickBot="1" x14ac:dyDescent="0.3">
      <c r="B11" s="25"/>
      <c r="C11" s="25"/>
      <c r="E11" s="25"/>
      <c r="F11" s="25"/>
      <c r="G11" s="25"/>
      <c r="H11" s="25"/>
      <c r="I11" s="25"/>
      <c r="J11" s="25"/>
      <c r="K11" s="25"/>
    </row>
    <row r="12" spans="1:14" ht="12" customHeight="1" thickBot="1" x14ac:dyDescent="0.3">
      <c r="A12" s="39" t="s">
        <v>10</v>
      </c>
      <c r="B12" s="40" t="s">
        <v>11</v>
      </c>
      <c r="C12" s="40" t="s">
        <v>12</v>
      </c>
      <c r="D12" s="41" t="s">
        <v>13</v>
      </c>
      <c r="E12" s="41" t="s">
        <v>14</v>
      </c>
      <c r="F12" s="41" t="s">
        <v>15</v>
      </c>
      <c r="G12" s="41"/>
      <c r="H12" s="41" t="s">
        <v>16</v>
      </c>
      <c r="I12" s="41" t="s">
        <v>17</v>
      </c>
      <c r="J12" s="41" t="s">
        <v>18</v>
      </c>
      <c r="K12" s="41" t="s">
        <v>19</v>
      </c>
      <c r="L12" s="41" t="s">
        <v>20</v>
      </c>
      <c r="M12" s="41" t="s">
        <v>21</v>
      </c>
      <c r="N12" s="44" t="s">
        <v>22</v>
      </c>
    </row>
    <row r="13" spans="1:14" x14ac:dyDescent="0.25">
      <c r="A13" s="39"/>
      <c r="B13" s="40"/>
      <c r="C13" s="40"/>
      <c r="D13" s="41"/>
      <c r="E13" s="41"/>
      <c r="F13" s="9" t="s">
        <v>23</v>
      </c>
      <c r="G13" s="9" t="s">
        <v>24</v>
      </c>
      <c r="H13" s="41"/>
      <c r="I13" s="41"/>
      <c r="J13" s="41"/>
      <c r="K13" s="41"/>
      <c r="L13" s="41"/>
      <c r="M13" s="41"/>
      <c r="N13" s="44"/>
    </row>
    <row r="14" spans="1:14" s="14" customFormat="1" ht="12.75" x14ac:dyDescent="0.2">
      <c r="A14" s="10" t="s">
        <v>47</v>
      </c>
      <c r="B14" s="11" t="s">
        <v>33</v>
      </c>
      <c r="C14" s="11" t="s">
        <v>38</v>
      </c>
      <c r="D14" s="11" t="s">
        <v>32</v>
      </c>
      <c r="E14" s="11">
        <v>35</v>
      </c>
      <c r="F14" s="11">
        <v>35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96</v>
      </c>
      <c r="N14" s="13">
        <v>0.86</v>
      </c>
    </row>
    <row r="15" spans="1:14" s="14" customFormat="1" ht="12.75" x14ac:dyDescent="0.2">
      <c r="A15" s="10" t="s">
        <v>47</v>
      </c>
      <c r="B15" s="11" t="s">
        <v>33</v>
      </c>
      <c r="C15" s="11" t="s">
        <v>37</v>
      </c>
      <c r="D15" s="11" t="s">
        <v>32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0.77</v>
      </c>
    </row>
    <row r="16" spans="1:14" s="14" customFormat="1" ht="12.75" x14ac:dyDescent="0.2">
      <c r="A16" s="10" t="s">
        <v>34</v>
      </c>
      <c r="B16" s="11" t="s">
        <v>33</v>
      </c>
      <c r="C16" s="11" t="s">
        <v>35</v>
      </c>
      <c r="D16" s="11" t="s">
        <v>44</v>
      </c>
      <c r="E16" s="11">
        <v>21</v>
      </c>
      <c r="F16" s="11">
        <v>21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0.95</v>
      </c>
    </row>
    <row r="17" spans="1:14" s="14" customFormat="1" ht="12.75" x14ac:dyDescent="0.2">
      <c r="A17" s="10" t="s">
        <v>34</v>
      </c>
      <c r="B17" s="11" t="s">
        <v>33</v>
      </c>
      <c r="C17" s="11" t="s">
        <v>36</v>
      </c>
      <c r="D17" s="11" t="s">
        <v>44</v>
      </c>
      <c r="E17" s="11">
        <v>15</v>
      </c>
      <c r="F17" s="11">
        <v>15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97</v>
      </c>
      <c r="N17" s="13">
        <v>0.8</v>
      </c>
    </row>
    <row r="18" spans="1:14" s="14" customFormat="1" ht="12.75" x14ac:dyDescent="0.2">
      <c r="A18" s="10" t="s">
        <v>40</v>
      </c>
      <c r="B18" s="11" t="s">
        <v>33</v>
      </c>
      <c r="C18" s="11" t="s">
        <v>39</v>
      </c>
      <c r="D18" s="11" t="s">
        <v>43</v>
      </c>
      <c r="E18" s="11">
        <v>18</v>
      </c>
      <c r="F18" s="11">
        <v>18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89</v>
      </c>
      <c r="N18" s="13">
        <v>0.65</v>
      </c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.75" thickBot="1" x14ac:dyDescent="0.3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111</v>
      </c>
      <c r="F28" s="16">
        <f>SUM(F14:F27)</f>
        <v>111</v>
      </c>
      <c r="G28" s="16">
        <f>SUM(G14:G27)</f>
        <v>0</v>
      </c>
      <c r="H28" s="17"/>
      <c r="I28" s="16"/>
      <c r="J28" s="17"/>
      <c r="K28" s="16">
        <f>SUM(K14:K27)</f>
        <v>0</v>
      </c>
      <c r="L28" s="17">
        <f t="shared" si="0"/>
        <v>0</v>
      </c>
      <c r="M28" s="16">
        <f>AVERAGE(M14:M27)</f>
        <v>95.2</v>
      </c>
      <c r="N28" s="18">
        <f>AVERAGE(N14:N27)</f>
        <v>0.80600000000000005</v>
      </c>
    </row>
    <row r="30" spans="1:14" ht="120" customHeight="1" x14ac:dyDescent="0.25">
      <c r="A30" s="45" t="s">
        <v>27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5">
      <c r="A32" s="19"/>
    </row>
    <row r="33" spans="1:10" ht="12" customHeight="1" x14ac:dyDescent="0.25">
      <c r="B33" s="46" t="s">
        <v>28</v>
      </c>
      <c r="C33" s="46"/>
      <c r="D33" s="46"/>
      <c r="G33" s="34" t="s">
        <v>41</v>
      </c>
      <c r="H33" s="34"/>
      <c r="I33" s="34"/>
      <c r="J33" s="34"/>
    </row>
    <row r="34" spans="1:10" ht="38.25" customHeight="1" x14ac:dyDescent="0.25">
      <c r="B34" s="47"/>
      <c r="C34" s="47"/>
      <c r="D34" s="47"/>
      <c r="G34" s="37"/>
      <c r="H34" s="37"/>
      <c r="I34" s="37"/>
      <c r="J34" s="37"/>
    </row>
    <row r="35" spans="1:10" hidden="1" x14ac:dyDescent="0.25">
      <c r="A35" s="42" t="e">
        <f>#REF!</f>
        <v>#REF!</v>
      </c>
      <c r="B35" s="42"/>
      <c r="C35" s="25"/>
      <c r="E35" s="42"/>
      <c r="F35" s="42"/>
      <c r="G35" s="42"/>
      <c r="H35" s="42"/>
    </row>
    <row r="36" spans="1:10" hidden="1" x14ac:dyDescent="0.25"/>
    <row r="37" spans="1:10" ht="21" customHeight="1" x14ac:dyDescent="0.25">
      <c r="B37" s="43" t="str">
        <f>B10</f>
        <v>MTI. ERICK DE JESUS TELLEZ VERA</v>
      </c>
      <c r="C37" s="43"/>
      <c r="D37" s="43"/>
      <c r="E37" s="20"/>
      <c r="F37" s="20"/>
      <c r="G37" s="43" t="s">
        <v>42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19" zoomScale="93" zoomScaleNormal="93" workbookViewId="0">
      <selection activeCell="G37" sqref="G37:J37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13.425781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29"/>
      <c r="B2" s="29"/>
      <c r="C2" s="29"/>
      <c r="E2" s="29"/>
      <c r="F2" s="29"/>
      <c r="G2" s="29"/>
      <c r="H2" s="29"/>
      <c r="I2" s="29"/>
      <c r="J2" s="29"/>
      <c r="K2" s="29"/>
    </row>
    <row r="3" spans="1:14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4" x14ac:dyDescent="0.25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5">
      <c r="A6" s="35" t="s">
        <v>3</v>
      </c>
      <c r="B6" s="35"/>
      <c r="C6" s="35"/>
      <c r="D6" s="35"/>
      <c r="E6" s="36" t="s">
        <v>45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4" x14ac:dyDescent="0.25">
      <c r="A8" s="30" t="s">
        <v>4</v>
      </c>
      <c r="B8" s="37">
        <v>4</v>
      </c>
      <c r="C8" s="37"/>
      <c r="D8" s="6" t="s">
        <v>6</v>
      </c>
      <c r="E8" s="32">
        <v>5</v>
      </c>
      <c r="G8" s="30" t="s">
        <v>7</v>
      </c>
      <c r="H8" s="32">
        <v>3</v>
      </c>
      <c r="I8" s="38" t="s">
        <v>8</v>
      </c>
      <c r="J8" s="38"/>
      <c r="K8" s="38"/>
      <c r="L8" s="37" t="s">
        <v>46</v>
      </c>
      <c r="M8" s="37"/>
      <c r="N8" s="37"/>
    </row>
    <row r="10" spans="1:14" x14ac:dyDescent="0.25">
      <c r="A10" s="30" t="s">
        <v>9</v>
      </c>
      <c r="B10" s="37" t="s">
        <v>31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5.75" thickBot="1" x14ac:dyDescent="0.3">
      <c r="B11" s="31"/>
      <c r="C11" s="31"/>
      <c r="E11" s="31"/>
      <c r="F11" s="31"/>
      <c r="G11" s="31"/>
      <c r="H11" s="31"/>
      <c r="I11" s="31"/>
      <c r="J11" s="31"/>
      <c r="K11" s="31"/>
    </row>
    <row r="12" spans="1:14" ht="12" customHeight="1" thickBot="1" x14ac:dyDescent="0.3">
      <c r="A12" s="39" t="s">
        <v>10</v>
      </c>
      <c r="B12" s="40" t="s">
        <v>11</v>
      </c>
      <c r="C12" s="40" t="s">
        <v>12</v>
      </c>
      <c r="D12" s="41" t="s">
        <v>13</v>
      </c>
      <c r="E12" s="41" t="s">
        <v>14</v>
      </c>
      <c r="F12" s="41" t="s">
        <v>15</v>
      </c>
      <c r="G12" s="41"/>
      <c r="H12" s="41" t="s">
        <v>16</v>
      </c>
      <c r="I12" s="41" t="s">
        <v>17</v>
      </c>
      <c r="J12" s="41" t="s">
        <v>18</v>
      </c>
      <c r="K12" s="41" t="s">
        <v>19</v>
      </c>
      <c r="L12" s="41" t="s">
        <v>20</v>
      </c>
      <c r="M12" s="41" t="s">
        <v>21</v>
      </c>
      <c r="N12" s="44" t="s">
        <v>22</v>
      </c>
    </row>
    <row r="13" spans="1:14" x14ac:dyDescent="0.25">
      <c r="A13" s="39"/>
      <c r="B13" s="40"/>
      <c r="C13" s="40"/>
      <c r="D13" s="41"/>
      <c r="E13" s="41"/>
      <c r="F13" s="9" t="s">
        <v>23</v>
      </c>
      <c r="G13" s="9" t="s">
        <v>24</v>
      </c>
      <c r="H13" s="41"/>
      <c r="I13" s="41"/>
      <c r="J13" s="41"/>
      <c r="K13" s="41"/>
      <c r="L13" s="41"/>
      <c r="M13" s="41"/>
      <c r="N13" s="44"/>
    </row>
    <row r="14" spans="1:14" s="14" customFormat="1" ht="12.75" x14ac:dyDescent="0.2">
      <c r="A14" s="10" t="s">
        <v>47</v>
      </c>
      <c r="B14" s="11" t="s">
        <v>33</v>
      </c>
      <c r="C14" s="11" t="s">
        <v>38</v>
      </c>
      <c r="D14" s="11" t="s">
        <v>32</v>
      </c>
      <c r="E14" s="11">
        <v>35</v>
      </c>
      <c r="F14" s="11">
        <v>35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96</v>
      </c>
      <c r="N14" s="13">
        <v>0.86</v>
      </c>
    </row>
    <row r="15" spans="1:14" s="14" customFormat="1" ht="12.75" x14ac:dyDescent="0.2">
      <c r="A15" s="10" t="s">
        <v>47</v>
      </c>
      <c r="B15" s="11" t="s">
        <v>33</v>
      </c>
      <c r="C15" s="11" t="s">
        <v>37</v>
      </c>
      <c r="D15" s="11" t="s">
        <v>32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0.77</v>
      </c>
    </row>
    <row r="16" spans="1:14" s="14" customFormat="1" ht="12.75" x14ac:dyDescent="0.2">
      <c r="A16" s="10" t="s">
        <v>34</v>
      </c>
      <c r="B16" s="11" t="s">
        <v>33</v>
      </c>
      <c r="C16" s="11" t="s">
        <v>35</v>
      </c>
      <c r="D16" s="11" t="s">
        <v>44</v>
      </c>
      <c r="E16" s="11">
        <v>21</v>
      </c>
      <c r="F16" s="11">
        <v>21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0.95</v>
      </c>
    </row>
    <row r="17" spans="1:14" s="14" customFormat="1" ht="12.75" x14ac:dyDescent="0.2">
      <c r="A17" s="10" t="s">
        <v>34</v>
      </c>
      <c r="B17" s="11" t="s">
        <v>33</v>
      </c>
      <c r="C17" s="11" t="s">
        <v>36</v>
      </c>
      <c r="D17" s="11" t="s">
        <v>44</v>
      </c>
      <c r="E17" s="11">
        <v>15</v>
      </c>
      <c r="F17" s="11">
        <v>15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97</v>
      </c>
      <c r="N17" s="13">
        <v>0.8</v>
      </c>
    </row>
    <row r="18" spans="1:14" s="14" customFormat="1" ht="12.75" x14ac:dyDescent="0.2">
      <c r="A18" s="10" t="s">
        <v>40</v>
      </c>
      <c r="B18" s="11" t="s">
        <v>33</v>
      </c>
      <c r="C18" s="11" t="s">
        <v>39</v>
      </c>
      <c r="D18" s="11" t="s">
        <v>43</v>
      </c>
      <c r="E18" s="11">
        <v>18</v>
      </c>
      <c r="F18" s="11">
        <v>18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89</v>
      </c>
      <c r="N18" s="13">
        <v>0.65</v>
      </c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.75" thickBot="1" x14ac:dyDescent="0.3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111</v>
      </c>
      <c r="F28" s="16">
        <f>SUM(F14:F27)</f>
        <v>111</v>
      </c>
      <c r="G28" s="16">
        <f>SUM(G14:G27)</f>
        <v>0</v>
      </c>
      <c r="H28" s="17"/>
      <c r="I28" s="16"/>
      <c r="J28" s="17"/>
      <c r="K28" s="16">
        <f>SUM(K14:K27)</f>
        <v>0</v>
      </c>
      <c r="L28" s="17">
        <f t="shared" si="0"/>
        <v>0</v>
      </c>
      <c r="M28" s="16">
        <f>AVERAGE(M14:M27)</f>
        <v>95.2</v>
      </c>
      <c r="N28" s="18">
        <f>AVERAGE(N14:N27)</f>
        <v>0.80600000000000005</v>
      </c>
    </row>
    <row r="30" spans="1:14" ht="120" customHeight="1" x14ac:dyDescent="0.25">
      <c r="A30" s="45" t="s">
        <v>27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5">
      <c r="A32" s="19"/>
    </row>
    <row r="33" spans="1:10" ht="12" customHeight="1" x14ac:dyDescent="0.25">
      <c r="B33" s="46" t="s">
        <v>28</v>
      </c>
      <c r="C33" s="46"/>
      <c r="D33" s="46"/>
      <c r="G33" s="34" t="s">
        <v>41</v>
      </c>
      <c r="H33" s="34"/>
      <c r="I33" s="34"/>
      <c r="J33" s="34"/>
    </row>
    <row r="34" spans="1:10" ht="38.25" customHeight="1" x14ac:dyDescent="0.25">
      <c r="B34" s="47"/>
      <c r="C34" s="47"/>
      <c r="D34" s="47"/>
      <c r="G34" s="37"/>
      <c r="H34" s="37"/>
      <c r="I34" s="37"/>
      <c r="J34" s="37"/>
    </row>
    <row r="35" spans="1:10" hidden="1" x14ac:dyDescent="0.25">
      <c r="A35" s="42" t="e">
        <f>#REF!</f>
        <v>#REF!</v>
      </c>
      <c r="B35" s="42"/>
      <c r="C35" s="31"/>
      <c r="E35" s="42"/>
      <c r="F35" s="42"/>
      <c r="G35" s="42"/>
      <c r="H35" s="42"/>
    </row>
    <row r="36" spans="1:10" hidden="1" x14ac:dyDescent="0.25"/>
    <row r="37" spans="1:10" ht="21" customHeight="1" x14ac:dyDescent="0.25">
      <c r="B37" s="43" t="str">
        <f>B10</f>
        <v>MTI. ERICK DE JESUS TELLEZ VERA</v>
      </c>
      <c r="C37" s="43"/>
      <c r="D37" s="43"/>
      <c r="E37" s="20"/>
      <c r="F37" s="20"/>
      <c r="G37" s="43" t="s">
        <v>42</v>
      </c>
      <c r="H37" s="43"/>
      <c r="I37" s="43"/>
      <c r="J37" s="4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abSelected="1" zoomScale="95" zoomScaleNormal="95" workbookViewId="0">
      <selection activeCell="P22" sqref="P22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5">
      <c r="A6" s="35" t="s">
        <v>3</v>
      </c>
      <c r="B6" s="35"/>
      <c r="C6" s="35"/>
      <c r="D6" s="35"/>
      <c r="E6" s="36" t="s">
        <v>49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37" t="s">
        <v>30</v>
      </c>
      <c r="C8" s="37"/>
      <c r="D8" s="6" t="s">
        <v>6</v>
      </c>
      <c r="E8" s="5">
        <v>5</v>
      </c>
      <c r="G8" s="4" t="s">
        <v>7</v>
      </c>
      <c r="H8" s="5">
        <v>3</v>
      </c>
      <c r="I8" s="38" t="s">
        <v>8</v>
      </c>
      <c r="J8" s="38"/>
      <c r="K8" s="38"/>
      <c r="L8" s="37" t="s">
        <v>46</v>
      </c>
      <c r="M8" s="37"/>
      <c r="N8" s="37"/>
    </row>
    <row r="10" spans="1:14" x14ac:dyDescent="0.25">
      <c r="A10" s="4" t="s">
        <v>9</v>
      </c>
      <c r="B10" s="37" t="str">
        <f>'1'!B10</f>
        <v>MTI. ERICK DE JESUS TELLEZ VERA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9" t="s">
        <v>10</v>
      </c>
      <c r="B12" s="40" t="s">
        <v>11</v>
      </c>
      <c r="C12" s="40" t="s">
        <v>12</v>
      </c>
      <c r="D12" s="41" t="s">
        <v>13</v>
      </c>
      <c r="E12" s="41" t="s">
        <v>14</v>
      </c>
      <c r="F12" s="41" t="s">
        <v>15</v>
      </c>
      <c r="G12" s="41"/>
      <c r="H12" s="41" t="s">
        <v>16</v>
      </c>
      <c r="I12" s="41" t="s">
        <v>17</v>
      </c>
      <c r="J12" s="41" t="s">
        <v>18</v>
      </c>
      <c r="K12" s="41" t="s">
        <v>19</v>
      </c>
      <c r="L12" s="41" t="s">
        <v>20</v>
      </c>
      <c r="M12" s="41" t="s">
        <v>21</v>
      </c>
      <c r="N12" s="44" t="s">
        <v>22</v>
      </c>
    </row>
    <row r="13" spans="1:14" x14ac:dyDescent="0.25">
      <c r="A13" s="39"/>
      <c r="B13" s="40"/>
      <c r="C13" s="40"/>
      <c r="D13" s="41"/>
      <c r="E13" s="41"/>
      <c r="F13" s="9" t="s">
        <v>23</v>
      </c>
      <c r="G13" s="9" t="s">
        <v>24</v>
      </c>
      <c r="H13" s="41"/>
      <c r="I13" s="41"/>
      <c r="J13" s="41"/>
      <c r="K13" s="41"/>
      <c r="L13" s="41"/>
      <c r="M13" s="41"/>
      <c r="N13" s="44"/>
    </row>
    <row r="14" spans="1:14" s="14" customFormat="1" ht="12.75" x14ac:dyDescent="0.2">
      <c r="A14" s="11" t="str">
        <f>'1'!A14</f>
        <v>CALCULO INTEGRAL</v>
      </c>
      <c r="B14" s="11"/>
      <c r="C14" s="11" t="str">
        <f>'1'!C14</f>
        <v>207A</v>
      </c>
      <c r="D14" s="11" t="str">
        <f>'1'!D14</f>
        <v>IGEM</v>
      </c>
      <c r="E14" s="11">
        <f>'1'!E14</f>
        <v>35</v>
      </c>
      <c r="F14" s="11">
        <v>35</v>
      </c>
      <c r="G14" s="11">
        <v>0</v>
      </c>
      <c r="H14" s="12">
        <f t="shared" ref="H14:H27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>
        <v>0</v>
      </c>
      <c r="L14" s="12">
        <f t="shared" ref="L14:L28" si="3">K14/E14</f>
        <v>0</v>
      </c>
      <c r="M14" s="11">
        <v>92</v>
      </c>
      <c r="N14" s="13">
        <v>0.77</v>
      </c>
    </row>
    <row r="15" spans="1:14" s="14" customFormat="1" ht="12.75" x14ac:dyDescent="0.2">
      <c r="A15" s="11" t="str">
        <f>'1'!A15</f>
        <v>CALCULO INTEGRAL</v>
      </c>
      <c r="B15" s="11"/>
      <c r="C15" s="11" t="str">
        <f>'1'!C15</f>
        <v>207B</v>
      </c>
      <c r="D15" s="11" t="str">
        <f>'1'!D15</f>
        <v>IGEM</v>
      </c>
      <c r="E15" s="11">
        <v>23</v>
      </c>
      <c r="F15" s="11">
        <v>23</v>
      </c>
      <c r="G15" s="11">
        <v>3</v>
      </c>
      <c r="H15" s="12">
        <v>0.87</v>
      </c>
      <c r="I15" s="11">
        <v>3</v>
      </c>
      <c r="J15" s="12">
        <f t="shared" si="2"/>
        <v>0.13043478260869565</v>
      </c>
      <c r="K15" s="11">
        <v>0</v>
      </c>
      <c r="L15" s="12">
        <f t="shared" si="3"/>
        <v>0</v>
      </c>
      <c r="M15" s="11">
        <v>89</v>
      </c>
      <c r="N15" s="13">
        <v>0.73</v>
      </c>
    </row>
    <row r="16" spans="1:14" s="14" customFormat="1" ht="12.75" x14ac:dyDescent="0.2">
      <c r="A16" s="11" t="str">
        <f>'1'!A16</f>
        <v>METODOS NUMERICOS</v>
      </c>
      <c r="B16" s="11"/>
      <c r="C16" s="11" t="str">
        <f>'1'!C16</f>
        <v>411A</v>
      </c>
      <c r="D16" s="11" t="str">
        <f>'1'!D16</f>
        <v>IMCT</v>
      </c>
      <c r="E16" s="11">
        <v>23</v>
      </c>
      <c r="F16" s="11">
        <v>23</v>
      </c>
      <c r="G16" s="11">
        <v>3</v>
      </c>
      <c r="H16" s="12">
        <v>0.87</v>
      </c>
      <c r="I16" s="11">
        <v>3</v>
      </c>
      <c r="J16" s="12">
        <f t="shared" si="2"/>
        <v>0.13043478260869565</v>
      </c>
      <c r="K16" s="11">
        <v>0</v>
      </c>
      <c r="L16" s="12">
        <f t="shared" si="3"/>
        <v>0</v>
      </c>
      <c r="M16" s="11">
        <v>90</v>
      </c>
      <c r="N16" s="13">
        <v>0.78</v>
      </c>
    </row>
    <row r="17" spans="1:14" s="14" customFormat="1" ht="12.75" x14ac:dyDescent="0.2">
      <c r="A17" s="11" t="str">
        <f>'1'!A17</f>
        <v>METODOS NUMERICOS</v>
      </c>
      <c r="B17" s="11"/>
      <c r="C17" s="11" t="str">
        <f>'1'!C17</f>
        <v>411B</v>
      </c>
      <c r="D17" s="11" t="str">
        <f>'1'!D17</f>
        <v>IMCT</v>
      </c>
      <c r="E17" s="11">
        <f>'1'!E17</f>
        <v>15</v>
      </c>
      <c r="F17" s="11">
        <v>15</v>
      </c>
      <c r="G17" s="11">
        <v>0</v>
      </c>
      <c r="H17" s="12">
        <f t="shared" si="0"/>
        <v>1</v>
      </c>
      <c r="I17" s="11">
        <f t="shared" si="1"/>
        <v>0</v>
      </c>
      <c r="J17" s="12">
        <f t="shared" si="2"/>
        <v>0</v>
      </c>
      <c r="K17" s="11">
        <v>0</v>
      </c>
      <c r="L17" s="12">
        <f t="shared" si="3"/>
        <v>0</v>
      </c>
      <c r="M17" s="11">
        <v>95</v>
      </c>
      <c r="N17" s="13">
        <v>0.8</v>
      </c>
    </row>
    <row r="18" spans="1:14" s="14" customFormat="1" ht="12.75" x14ac:dyDescent="0.2">
      <c r="A18" s="11" t="str">
        <f>'1'!A18</f>
        <v>QUIMICA</v>
      </c>
      <c r="B18" s="11"/>
      <c r="C18" s="11" t="str">
        <f>'1'!C18</f>
        <v>204B</v>
      </c>
      <c r="D18" s="11" t="str">
        <f>'1'!D18</f>
        <v>ISIC</v>
      </c>
      <c r="E18" s="11">
        <v>19</v>
      </c>
      <c r="F18" s="11">
        <v>19</v>
      </c>
      <c r="G18" s="11">
        <v>1</v>
      </c>
      <c r="H18" s="12">
        <v>0.95</v>
      </c>
      <c r="I18" s="11">
        <v>1</v>
      </c>
      <c r="J18" s="12">
        <f t="shared" si="2"/>
        <v>5.2631578947368418E-2</v>
      </c>
      <c r="K18" s="11">
        <v>0</v>
      </c>
      <c r="L18" s="12">
        <f t="shared" si="3"/>
        <v>0</v>
      </c>
      <c r="M18" s="11">
        <v>81</v>
      </c>
      <c r="N18" s="13">
        <v>0.68</v>
      </c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115</v>
      </c>
      <c r="F28" s="16">
        <f>SUM(F14:F27)</f>
        <v>115</v>
      </c>
      <c r="G28" s="16">
        <f>SUM(G14:G27)</f>
        <v>7</v>
      </c>
      <c r="H28" s="17">
        <f>SUM(F28:G28)/E28</f>
        <v>1.0608695652173914</v>
      </c>
      <c r="I28" s="16">
        <v>7</v>
      </c>
      <c r="J28" s="17">
        <f t="shared" si="2"/>
        <v>6.0869565217391307E-2</v>
      </c>
      <c r="K28" s="16">
        <f>SUM(K14:K27)</f>
        <v>0</v>
      </c>
      <c r="L28" s="17">
        <f t="shared" si="3"/>
        <v>0</v>
      </c>
      <c r="M28" s="16">
        <f>AVERAGE(M14:M27)</f>
        <v>89.4</v>
      </c>
      <c r="N28" s="18">
        <f>AVERAGE(N14:N27)</f>
        <v>0.752</v>
      </c>
    </row>
    <row r="30" spans="1:14" ht="120" customHeight="1" x14ac:dyDescent="0.25">
      <c r="A30" s="45" t="s">
        <v>27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5">
      <c r="A32" s="19"/>
    </row>
    <row r="33" spans="1:10" ht="12" customHeight="1" x14ac:dyDescent="0.25">
      <c r="B33" s="46" t="s">
        <v>28</v>
      </c>
      <c r="C33" s="46"/>
      <c r="D33" s="46"/>
      <c r="G33" s="34" t="s">
        <v>29</v>
      </c>
      <c r="H33" s="34"/>
      <c r="I33" s="34"/>
      <c r="J33" s="34"/>
    </row>
    <row r="34" spans="1:10" ht="62.25" customHeight="1" x14ac:dyDescent="0.25">
      <c r="B34" s="47"/>
      <c r="C34" s="47"/>
      <c r="D34" s="47"/>
      <c r="G34" s="37"/>
      <c r="H34" s="37"/>
      <c r="I34" s="37"/>
      <c r="J34" s="37"/>
    </row>
    <row r="35" spans="1:10" hidden="1" x14ac:dyDescent="0.25">
      <c r="A35" s="42" t="e">
        <f>#REF!</f>
        <v>#REF!</v>
      </c>
      <c r="B35" s="42"/>
      <c r="C35" s="8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8" t="str">
        <f>B10</f>
        <v>MTI. ERICK DE JESUS TELLEZ VERA</v>
      </c>
      <c r="C37" s="48"/>
      <c r="D37" s="48"/>
      <c r="E37" s="20"/>
      <c r="F37" s="20"/>
      <c r="G37" s="48" t="s">
        <v>42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3</cp:revision>
  <cp:lastPrinted>2022-10-07T20:13:17Z</cp:lastPrinted>
  <dcterms:created xsi:type="dcterms:W3CDTF">2021-11-22T14:45:25Z</dcterms:created>
  <dcterms:modified xsi:type="dcterms:W3CDTF">2023-06-28T15:53:05Z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