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ona_\Desktop\SEMESTRE FEB-JUL 2023\EVIDENCIAS FEB-JUL 2023\ETV\"/>
    </mc:Choice>
  </mc:AlternateContent>
  <xr:revisionPtr revIDLastSave="0" documentId="13_ncr:1_{B457B870-8186-4D12-A409-EB32AD83A3D8}" xr6:coauthVersionLast="47" xr6:coauthVersionMax="47" xr10:uidLastSave="{00000000-0000-0000-0000-000000000000}"/>
  <bookViews>
    <workbookView xWindow="-108" yWindow="-108" windowWidth="23256" windowHeight="12456" tabRatio="500" activeTab="4" xr2:uid="{00000000-000D-0000-FFFF-FFFF00000000}"/>
  </bookViews>
  <sheets>
    <sheet name="1" sheetId="1" r:id="rId1"/>
    <sheet name="2" sheetId="7" r:id="rId2"/>
    <sheet name="3" sheetId="8" r:id="rId3"/>
    <sheet name="4" sheetId="9" r:id="rId4"/>
    <sheet name="Final" sheetId="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37" i="9" l="1"/>
  <c r="A35" i="9"/>
  <c r="N28" i="9"/>
  <c r="M28" i="9"/>
  <c r="K28" i="9"/>
  <c r="G28" i="9"/>
  <c r="F28" i="9"/>
  <c r="E28" i="9"/>
  <c r="L28" i="9" s="1"/>
  <c r="L15" i="9"/>
  <c r="L14" i="9"/>
  <c r="B37" i="8" l="1"/>
  <c r="A35" i="8"/>
  <c r="N28" i="8"/>
  <c r="M28" i="8"/>
  <c r="K28" i="8"/>
  <c r="G28" i="8"/>
  <c r="F28" i="8"/>
  <c r="E28" i="8"/>
  <c r="L28" i="8" s="1"/>
  <c r="L15" i="8"/>
  <c r="L14" i="8"/>
  <c r="B37" i="7" l="1"/>
  <c r="A35" i="7"/>
  <c r="N28" i="7"/>
  <c r="M28" i="7"/>
  <c r="K28" i="7"/>
  <c r="G28" i="7"/>
  <c r="F28" i="7"/>
  <c r="E28" i="7"/>
  <c r="L15" i="7"/>
  <c r="L14" i="7"/>
  <c r="L28" i="7" l="1"/>
  <c r="D15" i="5"/>
  <c r="C15" i="5"/>
  <c r="A15" i="5"/>
  <c r="E14" i="5"/>
  <c r="D14" i="5"/>
  <c r="C14" i="5"/>
  <c r="A14" i="5"/>
  <c r="A35" i="5" l="1"/>
  <c r="N28" i="5"/>
  <c r="M28" i="5"/>
  <c r="K28" i="5"/>
  <c r="G28" i="5"/>
  <c r="F28" i="5"/>
  <c r="L18" i="5"/>
  <c r="D18" i="5"/>
  <c r="C18" i="5"/>
  <c r="A18" i="5"/>
  <c r="E17" i="5"/>
  <c r="L17" i="5" s="1"/>
  <c r="D17" i="5"/>
  <c r="C17" i="5"/>
  <c r="A17" i="5"/>
  <c r="L16" i="5"/>
  <c r="D16" i="5"/>
  <c r="C16" i="5"/>
  <c r="A16" i="5"/>
  <c r="L15" i="5"/>
  <c r="L14" i="5"/>
  <c r="B10" i="5"/>
  <c r="B37" i="5" s="1"/>
  <c r="B37" i="1"/>
  <c r="A35" i="1"/>
  <c r="N28" i="1"/>
  <c r="M28" i="1"/>
  <c r="K28" i="1"/>
  <c r="G28" i="1"/>
  <c r="F28" i="1"/>
  <c r="E28" i="1"/>
  <c r="L15" i="1"/>
  <c r="L14" i="1"/>
  <c r="H17" i="5" l="1"/>
  <c r="H14" i="5"/>
  <c r="L28" i="1"/>
  <c r="E28" i="5"/>
  <c r="I14" i="5"/>
  <c r="J14" i="5" s="1"/>
  <c r="J15" i="5"/>
  <c r="J16" i="5"/>
  <c r="I17" i="5"/>
  <c r="J17" i="5" s="1"/>
  <c r="J18" i="5"/>
  <c r="H28" i="5" l="1"/>
  <c r="J28" i="5"/>
  <c r="L28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8" authorId="0" shapeId="0" xr:uid="{00000000-0006-0000-0000-000001000000}">
      <text>
        <r>
          <rPr>
            <b/>
            <sz val="9"/>
            <color rgb="FF000000"/>
            <rFont val="Tahoma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8" authorId="0" shapeId="0" xr:uid="{00000000-0006-0000-0100-000001000000}">
      <text>
        <r>
          <rPr>
            <b/>
            <sz val="9"/>
            <color rgb="FF000000"/>
            <rFont val="Tahoma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8" authorId="0" shapeId="0" xr:uid="{00000000-0006-0000-0200-000001000000}">
      <text>
        <r>
          <rPr>
            <b/>
            <sz val="9"/>
            <color rgb="FF000000"/>
            <rFont val="Tahoma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8" authorId="0" shapeId="0" xr:uid="{00000000-0006-0000-0300-000001000000}">
      <text>
        <r>
          <rPr>
            <b/>
            <sz val="9"/>
            <color rgb="FF000000"/>
            <rFont val="Tahoma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E8" authorId="0" shapeId="0" xr:uid="{00000000-0006-0000-0400-000001000000}">
      <text>
        <r>
          <rPr>
            <b/>
            <sz val="9"/>
            <color rgb="FF000000"/>
            <rFont val="Tahoma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rgb="FF000000"/>
            <rFont val="Tahoma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<sst xmlns="http://schemas.openxmlformats.org/spreadsheetml/2006/main" count="261" uniqueCount="50">
  <si>
    <t>Reporte Parcial y Final del Semestre</t>
  </si>
  <si>
    <t>INSTITUTO TECNOLÓGICO SUPERIOR DE SAN ANDRÉS TUXTLA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</si>
  <si>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</si>
  <si>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</si>
  <si>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</si>
  <si>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</si>
  <si>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</si>
  <si>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</si>
  <si>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</si>
  <si>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</si>
  <si>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</si>
  <si>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</si>
  <si>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</si>
  <si>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</si>
  <si>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</si>
  <si>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</si>
  <si>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</si>
  <si>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</si>
  <si>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</si>
  <si>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</si>
  <si>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</si>
  <si>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</si>
  <si>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</si>
  <si>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</si>
  <si>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</si>
  <si>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</si>
  <si>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</si>
  <si>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</si>
  <si>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</si>
  <si>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</si>
  <si>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</si>
  <si>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MTI. ERICK DE JESUS TELLEZ VERA</t>
  </si>
  <si>
    <t>IGEM</t>
  </si>
  <si>
    <t>III</t>
  </si>
  <si>
    <t>METODOS NUMERICOS</t>
  </si>
  <si>
    <t>411A</t>
  </si>
  <si>
    <t>411B</t>
  </si>
  <si>
    <t>207B</t>
  </si>
  <si>
    <t>207A</t>
  </si>
  <si>
    <t>204B</t>
  </si>
  <si>
    <t>QUIMICA</t>
  </si>
  <si>
    <t>JEFE DE CARRERA</t>
  </si>
  <si>
    <t>DR. TONATIUH SOSME SANCHEZ</t>
  </si>
  <si>
    <t>ISIC</t>
  </si>
  <si>
    <t>IMCT</t>
  </si>
  <si>
    <t>DEPARTAMENTO DE CIENCIAS BASICAS</t>
  </si>
  <si>
    <t>FEBRERO-JULIO 2023</t>
  </si>
  <si>
    <t>CALCULO INTEGRAL</t>
  </si>
  <si>
    <t>II</t>
  </si>
  <si>
    <t>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</si>
</sst>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0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b/>
      <sz val="11"/>
      <color rgb="FF000000"/>
      <name val="Arial"/>
      <family val="2"/>
      <charset val="1"/>
    </font>
    <font>
      <b/>
      <sz val="10"/>
      <color rgb="FF00000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  <charset val="1"/>
    </font>
    <font>
      <b/>
      <sz val="9"/>
      <color rgb="FF000000"/>
      <name val="Tahoma"/>
      <family val="2"/>
      <charset val="1"/>
    </font>
    <font>
      <sz val="9"/>
      <color rgb="FF000000"/>
      <name val="Tahoma"/>
      <family val="2"/>
      <charset val="1"/>
    </font>
    <font>
      <sz val="11"/>
      <color rgb="FF000000"/>
      <name val="Calibri"/>
      <family val="2"/>
      <charset val="1"/>
    </font>
    <font>
      <b/>
      <sz val="9"/>
      <color rgb="FF000000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CC99FF"/>
        <bgColor rgb="FF9999FF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9" fontId="8" fillId="0" borderId="0" applyBorder="0" applyProtection="0"/>
  </cellStyleXfs>
  <cellXfs count="37">
    <xf numFmtId="0" fontId="0" fillId="0" borderId="0" xfId="0"/>
    <xf numFmtId="0" fontId="1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1" fillId="0" borderId="1" xfId="0" applyFont="1" applyBorder="1" applyAlignment="1">
      <alignment horizontal="center"/>
    </xf>
    <xf numFmtId="0" fontId="4" fillId="0" borderId="0" xfId="0" applyFont="1" applyAlignment="1">
      <alignment horizontal="right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3" fillId="2" borderId="5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center" vertical="center" wrapText="1"/>
    </xf>
    <xf numFmtId="9" fontId="1" fillId="0" borderId="5" xfId="1" applyFont="1" applyBorder="1" applyAlignment="1" applyProtection="1">
      <alignment horizontal="center" vertical="center" wrapText="1"/>
    </xf>
    <xf numFmtId="9" fontId="1" fillId="0" borderId="7" xfId="1" applyFont="1" applyBorder="1" applyAlignment="1" applyProtection="1">
      <alignment horizontal="center" vertical="center" wrapText="1"/>
    </xf>
    <xf numFmtId="0" fontId="1" fillId="0" borderId="0" xfId="0" applyFont="1" applyAlignment="1">
      <alignment wrapText="1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164" fontId="1" fillId="2" borderId="9" xfId="1" applyNumberFormat="1" applyFont="1" applyFill="1" applyBorder="1" applyAlignment="1" applyProtection="1">
      <alignment horizontal="center" vertical="center"/>
    </xf>
    <xf numFmtId="9" fontId="1" fillId="2" borderId="10" xfId="1" applyFont="1" applyFill="1" applyBorder="1" applyAlignment="1" applyProtection="1">
      <alignment horizontal="center" vertical="center"/>
    </xf>
    <xf numFmtId="0" fontId="5" fillId="0" borderId="0" xfId="0" applyFont="1" applyAlignment="1">
      <alignment vertical="center" wrapText="1"/>
    </xf>
    <xf numFmtId="0" fontId="1" fillId="0" borderId="0" xfId="0" applyFont="1" applyAlignment="1">
      <alignment vertical="top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0" borderId="0" xfId="0" applyFont="1" applyAlignment="1">
      <alignment horizontal="right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 vertical="top"/>
    </xf>
    <xf numFmtId="0" fontId="3" fillId="2" borderId="4" xfId="0" applyFont="1" applyFill="1" applyBorder="1" applyAlignment="1">
      <alignment horizontal="center" vertical="center"/>
    </xf>
    <xf numFmtId="0" fontId="1" fillId="0" borderId="0" xfId="0" applyFont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2442240</xdr:colOff>
      <xdr:row>0</xdr:row>
      <xdr:rowOff>750960</xdr:rowOff>
    </xdr:to>
    <xdr:pic>
      <xdr:nvPicPr>
        <xdr:cNvPr id="2" name="Imagen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2442240" cy="75096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12</xdr:col>
      <xdr:colOff>78480</xdr:colOff>
      <xdr:row>0</xdr:row>
      <xdr:rowOff>56160</xdr:rowOff>
    </xdr:from>
    <xdr:to>
      <xdr:col>13</xdr:col>
      <xdr:colOff>637921</xdr:colOff>
      <xdr:row>0</xdr:row>
      <xdr:rowOff>759600</xdr:rowOff>
    </xdr:to>
    <xdr:pic>
      <xdr:nvPicPr>
        <xdr:cNvPr id="3" name="Imagen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9421560" y="56160"/>
          <a:ext cx="1371240" cy="70344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19050</xdr:rowOff>
    </xdr:to>
    <xdr:sp macro="" textlink="">
      <xdr:nvSpPr>
        <xdr:cNvPr id="1026" name="_x0000_t202" hidden="1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>
      <xdr:nvSpPr>
        <xdr:cNvPr id="4" name="_x0000_t202" hidden="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>
      <xdr:nvSpPr>
        <xdr:cNvPr id="5" name="_x0000_t202" hidden="1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>
      <xdr:nvSpPr>
        <xdr:cNvPr id="6" name="_x0000_t202" hidden="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>
      <xdr:nvSpPr>
        <xdr:cNvPr id="7" name="_x0000_t202" hidden="1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>
      <xdr:nvSpPr>
        <xdr:cNvPr id="8" name="_x0000_t202" hidden="1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>
      <xdr:nvSpPr>
        <xdr:cNvPr id="9" name="_x0000_t202" hidden="1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>
      <xdr:nvSpPr>
        <xdr:cNvPr id="10" name="_x0000_t202" hidden="1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>
      <xdr:nvSpPr>
        <xdr:cNvPr id="11" name="_x0000_t202" hidden="1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>
      <xdr:nvSpPr>
        <xdr:cNvPr id="12" name="_x0000_t202" hidden="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>
      <xdr:nvSpPr>
        <xdr:cNvPr id="13" name="_x0000_t202" hidden="1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552450</xdr:colOff>
      <xdr:row>38</xdr:row>
      <xdr:rowOff>180975</xdr:rowOff>
    </xdr:to>
    <xdr:sp macro="" textlink="">
      <xdr:nvSpPr>
        <xdr:cNvPr id="14" name="_x0000_t202" hidden="1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552450</xdr:colOff>
      <xdr:row>38</xdr:row>
      <xdr:rowOff>180975</xdr:rowOff>
    </xdr:to>
    <xdr:sp macro="" textlink="">
      <xdr:nvSpPr>
        <xdr:cNvPr id="15" name="_x0000_t202" hidden="1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552450</xdr:colOff>
      <xdr:row>38</xdr:row>
      <xdr:rowOff>180975</xdr:rowOff>
    </xdr:to>
    <xdr:sp macro="" textlink="">
      <xdr:nvSpPr>
        <xdr:cNvPr id="16" name="_x0000_t202" hidden="1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552450</xdr:colOff>
      <xdr:row>42</xdr:row>
      <xdr:rowOff>28575</xdr:rowOff>
    </xdr:to>
    <xdr:sp macro="" textlink="">
      <xdr:nvSpPr>
        <xdr:cNvPr id="17" name="_x0000_t202" hidden="1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2442240</xdr:colOff>
      <xdr:row>0</xdr:row>
      <xdr:rowOff>750960</xdr:rowOff>
    </xdr:to>
    <xdr:pic>
      <xdr:nvPicPr>
        <xdr:cNvPr id="2" name="Imagen 3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2442240" cy="75096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12</xdr:col>
      <xdr:colOff>78480</xdr:colOff>
      <xdr:row>0</xdr:row>
      <xdr:rowOff>56160</xdr:rowOff>
    </xdr:from>
    <xdr:to>
      <xdr:col>13</xdr:col>
      <xdr:colOff>609346</xdr:colOff>
      <xdr:row>0</xdr:row>
      <xdr:rowOff>759600</xdr:rowOff>
    </xdr:to>
    <xdr:pic>
      <xdr:nvPicPr>
        <xdr:cNvPr id="3" name="Imagen 1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9393930" y="56160"/>
          <a:ext cx="1321441" cy="70344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2442240</xdr:colOff>
      <xdr:row>0</xdr:row>
      <xdr:rowOff>750960</xdr:rowOff>
    </xdr:to>
    <xdr:pic>
      <xdr:nvPicPr>
        <xdr:cNvPr id="2" name="Imagen 3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2442240" cy="75096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12</xdr:col>
      <xdr:colOff>78480</xdr:colOff>
      <xdr:row>0</xdr:row>
      <xdr:rowOff>56160</xdr:rowOff>
    </xdr:from>
    <xdr:to>
      <xdr:col>13</xdr:col>
      <xdr:colOff>609346</xdr:colOff>
      <xdr:row>0</xdr:row>
      <xdr:rowOff>759600</xdr:rowOff>
    </xdr:to>
    <xdr:pic>
      <xdr:nvPicPr>
        <xdr:cNvPr id="3" name="Imagen 1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9393930" y="56160"/>
          <a:ext cx="1140466" cy="70344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2442240</xdr:colOff>
      <xdr:row>0</xdr:row>
      <xdr:rowOff>750960</xdr:rowOff>
    </xdr:to>
    <xdr:pic>
      <xdr:nvPicPr>
        <xdr:cNvPr id="2" name="Imagen 3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2442240" cy="75096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12</xdr:col>
      <xdr:colOff>78480</xdr:colOff>
      <xdr:row>0</xdr:row>
      <xdr:rowOff>56160</xdr:rowOff>
    </xdr:from>
    <xdr:to>
      <xdr:col>13</xdr:col>
      <xdr:colOff>609346</xdr:colOff>
      <xdr:row>0</xdr:row>
      <xdr:rowOff>759600</xdr:rowOff>
    </xdr:to>
    <xdr:pic>
      <xdr:nvPicPr>
        <xdr:cNvPr id="3" name="Imagen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9393930" y="56160"/>
          <a:ext cx="1140466" cy="70344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2442240</xdr:colOff>
      <xdr:row>0</xdr:row>
      <xdr:rowOff>750960</xdr:rowOff>
    </xdr:to>
    <xdr:pic>
      <xdr:nvPicPr>
        <xdr:cNvPr id="8" name="Imagen 1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2442240" cy="75096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12</xdr:col>
      <xdr:colOff>111960</xdr:colOff>
      <xdr:row>0</xdr:row>
      <xdr:rowOff>22320</xdr:rowOff>
    </xdr:from>
    <xdr:to>
      <xdr:col>13</xdr:col>
      <xdr:colOff>671400</xdr:colOff>
      <xdr:row>0</xdr:row>
      <xdr:rowOff>725760</xdr:rowOff>
    </xdr:to>
    <xdr:pic>
      <xdr:nvPicPr>
        <xdr:cNvPr id="9" name="Imagen 2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9455040" y="22320"/>
          <a:ext cx="1371240" cy="70344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19050</xdr:rowOff>
    </xdr:to>
    <xdr:sp macro="" textlink="">
      <xdr:nvSpPr>
        <xdr:cNvPr id="5126" name="_x0000_t202" hidden="1">
          <a:extLst>
            <a:ext uri="{FF2B5EF4-FFF2-40B4-BE49-F238E27FC236}">
              <a16:creationId xmlns:a16="http://schemas.microsoft.com/office/drawing/2014/main" id="{00000000-0008-0000-0400-0000061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19050</xdr:rowOff>
    </xdr:to>
    <xdr:sp macro="" textlink="">
      <xdr:nvSpPr>
        <xdr:cNvPr id="5124" name="_x0000_t202" hidden="1">
          <a:extLst>
            <a:ext uri="{FF2B5EF4-FFF2-40B4-BE49-F238E27FC236}">
              <a16:creationId xmlns:a16="http://schemas.microsoft.com/office/drawing/2014/main" id="{00000000-0008-0000-0400-0000041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19050</xdr:rowOff>
    </xdr:to>
    <xdr:sp macro="" textlink="">
      <xdr:nvSpPr>
        <xdr:cNvPr id="5122" name="_x0000_t202" hidden="1">
          <a:extLst>
            <a:ext uri="{FF2B5EF4-FFF2-40B4-BE49-F238E27FC236}">
              <a16:creationId xmlns:a16="http://schemas.microsoft.com/office/drawing/2014/main" id="{00000000-0008-0000-0400-0000021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5128" name="_x0000_t202" hidden="1">
          <a:extLst>
            <a:ext uri="{FF2B5EF4-FFF2-40B4-BE49-F238E27FC236}">
              <a16:creationId xmlns:a16="http://schemas.microsoft.com/office/drawing/2014/main" id="{00000000-0008-0000-0400-0000081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5127" name="_x0000_t202" hidden="1">
          <a:extLst>
            <a:ext uri="{FF2B5EF4-FFF2-40B4-BE49-F238E27FC236}">
              <a16:creationId xmlns:a16="http://schemas.microsoft.com/office/drawing/2014/main" id="{00000000-0008-0000-0400-0000071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2" name="_x0000_t202" hidden="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3" name="_x0000_t202" hidden="1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4" name="_x0000_t202" hidden="1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5" name="_x0000_t202" hidden="1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6" name="_x0000_t202" hidden="1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7" name="_x0000_t202" hidden="1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10" name="_x0000_t202" hidden="1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11" name="_x0000_t202" hidden="1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12" name="_x0000_t202" hidden="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13" name="_x0000_t202" hidden="1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14" name="_x0000_t202" hidden="1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15" name="_x0000_t202" hidden="1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16" name="_x0000_t202" hidden="1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17" name="_x0000_t202" hidden="1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18" name="_x0000_t202" hidden="1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19" name="_x0000_t202" hidden="1"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20" name="_x0000_t202" hidden="1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21" name="_x0000_t202" hidden="1">
          <a:extLst>
            <a:ext uri="{FF2B5EF4-FFF2-40B4-BE49-F238E27FC236}">
              <a16:creationId xmlns:a16="http://schemas.microsoft.com/office/drawing/2014/main" id="{00000000-0008-0000-0400-000015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22" name="_x0000_t202" hidden="1">
          <a:extLst>
            <a:ext uri="{FF2B5EF4-FFF2-40B4-BE49-F238E27FC236}">
              <a16:creationId xmlns:a16="http://schemas.microsoft.com/office/drawing/2014/main" id="{00000000-0008-0000-0400-000016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23" name="_x0000_t202" hidden="1">
          <a:extLst>
            <a:ext uri="{FF2B5EF4-FFF2-40B4-BE49-F238E27FC236}">
              <a16:creationId xmlns:a16="http://schemas.microsoft.com/office/drawing/2014/main" id="{00000000-0008-0000-0400-000017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24" name="_x0000_t202" hidden="1">
          <a:extLst>
            <a:ext uri="{FF2B5EF4-FFF2-40B4-BE49-F238E27FC236}">
              <a16:creationId xmlns:a16="http://schemas.microsoft.com/office/drawing/2014/main" id="{00000000-0008-0000-0400-000018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25" name="_x0000_t202" hidden="1">
          <a:extLst>
            <a:ext uri="{FF2B5EF4-FFF2-40B4-BE49-F238E27FC236}">
              <a16:creationId xmlns:a16="http://schemas.microsoft.com/office/drawing/2014/main" id="{00000000-0008-0000-0400-000019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26" name="_x0000_t202" hidden="1">
          <a:extLst>
            <a:ext uri="{FF2B5EF4-FFF2-40B4-BE49-F238E27FC236}">
              <a16:creationId xmlns:a16="http://schemas.microsoft.com/office/drawing/2014/main" id="{00000000-0008-0000-0400-00001A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27" name="_x0000_t202" hidden="1">
          <a:extLst>
            <a:ext uri="{FF2B5EF4-FFF2-40B4-BE49-F238E27FC236}">
              <a16:creationId xmlns:a16="http://schemas.microsoft.com/office/drawing/2014/main" id="{00000000-0008-0000-0400-00001B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28" name="_x0000_t202" hidden="1">
          <a:extLst>
            <a:ext uri="{FF2B5EF4-FFF2-40B4-BE49-F238E27FC236}">
              <a16:creationId xmlns:a16="http://schemas.microsoft.com/office/drawing/2014/main" id="{00000000-0008-0000-0400-00001C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29" name="_x0000_t202" hidden="1">
          <a:extLst>
            <a:ext uri="{FF2B5EF4-FFF2-40B4-BE49-F238E27FC236}">
              <a16:creationId xmlns:a16="http://schemas.microsoft.com/office/drawing/2014/main" id="{00000000-0008-0000-0400-00001D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30" name="_x0000_t202" hidden="1">
          <a:extLst>
            <a:ext uri="{FF2B5EF4-FFF2-40B4-BE49-F238E27FC236}">
              <a16:creationId xmlns:a16="http://schemas.microsoft.com/office/drawing/2014/main" id="{00000000-0008-0000-0400-00001E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31" name="_x0000_t202" hidden="1">
          <a:extLst>
            <a:ext uri="{FF2B5EF4-FFF2-40B4-BE49-F238E27FC236}">
              <a16:creationId xmlns:a16="http://schemas.microsoft.com/office/drawing/2014/main" id="{00000000-0008-0000-0400-00001F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5120" name="_x0000_t202" hidden="1">
          <a:extLst>
            <a:ext uri="{FF2B5EF4-FFF2-40B4-BE49-F238E27FC236}">
              <a16:creationId xmlns:a16="http://schemas.microsoft.com/office/drawing/2014/main" id="{00000000-0008-0000-0400-0000001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5121" name="_x0000_t202" hidden="1">
          <a:extLst>
            <a:ext uri="{FF2B5EF4-FFF2-40B4-BE49-F238E27FC236}">
              <a16:creationId xmlns:a16="http://schemas.microsoft.com/office/drawing/2014/main" id="{00000000-0008-0000-0400-0000011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5123" name="_x0000_t202" hidden="1">
          <a:extLst>
            <a:ext uri="{FF2B5EF4-FFF2-40B4-BE49-F238E27FC236}">
              <a16:creationId xmlns:a16="http://schemas.microsoft.com/office/drawing/2014/main" id="{00000000-0008-0000-0400-0000031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5125" name="_x0000_t202" hidden="1">
          <a:extLst>
            <a:ext uri="{FF2B5EF4-FFF2-40B4-BE49-F238E27FC236}">
              <a16:creationId xmlns:a16="http://schemas.microsoft.com/office/drawing/2014/main" id="{00000000-0008-0000-0400-0000051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5129" name="_x0000_t202" hidden="1">
          <a:extLst>
            <a:ext uri="{FF2B5EF4-FFF2-40B4-BE49-F238E27FC236}">
              <a16:creationId xmlns:a16="http://schemas.microsoft.com/office/drawing/2014/main" id="{00000000-0008-0000-0400-0000091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5130" name="_x0000_t202" hidden="1">
          <a:extLst>
            <a:ext uri="{FF2B5EF4-FFF2-40B4-BE49-F238E27FC236}">
              <a16:creationId xmlns:a16="http://schemas.microsoft.com/office/drawing/2014/main" id="{00000000-0008-0000-0400-00000A1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5131" name="_x0000_t202" hidden="1">
          <a:extLst>
            <a:ext uri="{FF2B5EF4-FFF2-40B4-BE49-F238E27FC236}">
              <a16:creationId xmlns:a16="http://schemas.microsoft.com/office/drawing/2014/main" id="{00000000-0008-0000-0400-00000B1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5132" name="_x0000_t202" hidden="1">
          <a:extLst>
            <a:ext uri="{FF2B5EF4-FFF2-40B4-BE49-F238E27FC236}">
              <a16:creationId xmlns:a16="http://schemas.microsoft.com/office/drawing/2014/main" id="{00000000-0008-0000-0400-00000C1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5133" name="_x0000_t202" hidden="1">
          <a:extLst>
            <a:ext uri="{FF2B5EF4-FFF2-40B4-BE49-F238E27FC236}">
              <a16:creationId xmlns:a16="http://schemas.microsoft.com/office/drawing/2014/main" id="{00000000-0008-0000-0400-00000D1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5134" name="_x0000_t202" hidden="1">
          <a:extLst>
            <a:ext uri="{FF2B5EF4-FFF2-40B4-BE49-F238E27FC236}">
              <a16:creationId xmlns:a16="http://schemas.microsoft.com/office/drawing/2014/main" id="{00000000-0008-0000-0400-00000E1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5135" name="_x0000_t202" hidden="1">
          <a:extLst>
            <a:ext uri="{FF2B5EF4-FFF2-40B4-BE49-F238E27FC236}">
              <a16:creationId xmlns:a16="http://schemas.microsoft.com/office/drawing/2014/main" id="{00000000-0008-0000-0400-00000F1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5136" name="_x0000_t202" hidden="1">
          <a:extLst>
            <a:ext uri="{FF2B5EF4-FFF2-40B4-BE49-F238E27FC236}">
              <a16:creationId xmlns:a16="http://schemas.microsoft.com/office/drawing/2014/main" id="{00000000-0008-0000-0400-0000101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K37"/>
  <sheetViews>
    <sheetView zoomScale="106" zoomScaleNormal="106" workbookViewId="0">
      <selection activeCell="N19" sqref="N19"/>
    </sheetView>
  </sheetViews>
  <sheetFormatPr baseColWidth="10" defaultColWidth="9.109375" defaultRowHeight="14.4" x14ac:dyDescent="0.3"/>
  <cols>
    <col min="1" max="1" width="38.44140625" style="1" customWidth="1"/>
    <col min="2" max="2" width="4.6640625" style="1" customWidth="1"/>
    <col min="3" max="3" width="5.44140625" style="1" customWidth="1"/>
    <col min="4" max="4" width="23.5546875" style="1" customWidth="1"/>
    <col min="5" max="5" width="9.5546875" style="1" customWidth="1"/>
    <col min="6" max="7" width="7.44140625" style="1" customWidth="1"/>
    <col min="8" max="8" width="13.44140625" style="1" customWidth="1"/>
    <col min="9" max="12" width="7.44140625" style="1" customWidth="1"/>
    <col min="13" max="1025" width="11.44140625" style="1"/>
  </cols>
  <sheetData>
    <row r="1" spans="1:14" ht="62.25" customHeight="1" x14ac:dyDescent="0.3">
      <c r="B1" s="21" t="s">
        <v>0</v>
      </c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1:14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3">
      <c r="A3" s="22" t="s">
        <v>1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3">
      <c r="A5" s="22" t="s">
        <v>2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3">
      <c r="A6" s="23" t="s">
        <v>3</v>
      </c>
      <c r="B6" s="23"/>
      <c r="C6" s="23"/>
      <c r="D6" s="23"/>
      <c r="E6" s="24" t="s">
        <v>45</v>
      </c>
      <c r="F6" s="24"/>
      <c r="G6" s="24"/>
      <c r="H6" s="24"/>
      <c r="I6" s="3"/>
      <c r="J6" s="3"/>
      <c r="K6" s="3"/>
      <c r="L6" s="3"/>
      <c r="M6" s="3"/>
      <c r="N6" s="3"/>
    </row>
    <row r="7" spans="1:14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3">
      <c r="A8" s="4" t="s">
        <v>4</v>
      </c>
      <c r="B8" s="25" t="s">
        <v>5</v>
      </c>
      <c r="C8" s="25"/>
      <c r="D8" s="6" t="s">
        <v>6</v>
      </c>
      <c r="E8" s="7">
        <v>5</v>
      </c>
      <c r="G8" s="4" t="s">
        <v>7</v>
      </c>
      <c r="H8" s="7">
        <v>3</v>
      </c>
      <c r="I8" s="26" t="s">
        <v>8</v>
      </c>
      <c r="J8" s="26"/>
      <c r="K8" s="26"/>
      <c r="L8" s="25" t="s">
        <v>46</v>
      </c>
      <c r="M8" s="25"/>
      <c r="N8" s="25"/>
    </row>
    <row r="10" spans="1:14" x14ac:dyDescent="0.3">
      <c r="A10" s="4" t="s">
        <v>9</v>
      </c>
      <c r="B10" s="25" t="s">
        <v>31</v>
      </c>
      <c r="C10" s="25"/>
      <c r="D10" s="25"/>
      <c r="E10" s="25"/>
      <c r="F10" s="25"/>
      <c r="G10" s="25"/>
      <c r="H10" s="25"/>
      <c r="I10" s="25"/>
      <c r="J10" s="25"/>
      <c r="K10" s="25"/>
      <c r="L10" s="25"/>
    </row>
    <row r="11" spans="1:14" x14ac:dyDescent="0.3">
      <c r="B11" s="8"/>
      <c r="C11" s="8"/>
      <c r="E11" s="8"/>
      <c r="F11" s="8"/>
      <c r="G11" s="8"/>
      <c r="H11" s="8"/>
      <c r="I11" s="8"/>
      <c r="J11" s="8"/>
      <c r="K11" s="8"/>
    </row>
    <row r="12" spans="1:14" ht="12" customHeight="1" x14ac:dyDescent="0.3">
      <c r="A12" s="27" t="s">
        <v>10</v>
      </c>
      <c r="B12" s="28" t="s">
        <v>11</v>
      </c>
      <c r="C12" s="28" t="s">
        <v>12</v>
      </c>
      <c r="D12" s="29" t="s">
        <v>13</v>
      </c>
      <c r="E12" s="29" t="s">
        <v>14</v>
      </c>
      <c r="F12" s="29" t="s">
        <v>15</v>
      </c>
      <c r="G12" s="29"/>
      <c r="H12" s="29" t="s">
        <v>16</v>
      </c>
      <c r="I12" s="29" t="s">
        <v>17</v>
      </c>
      <c r="J12" s="29" t="s">
        <v>18</v>
      </c>
      <c r="K12" s="29" t="s">
        <v>19</v>
      </c>
      <c r="L12" s="29" t="s">
        <v>20</v>
      </c>
      <c r="M12" s="29" t="s">
        <v>21</v>
      </c>
      <c r="N12" s="32" t="s">
        <v>22</v>
      </c>
    </row>
    <row r="13" spans="1:14" x14ac:dyDescent="0.3">
      <c r="A13" s="27"/>
      <c r="B13" s="28"/>
      <c r="C13" s="28"/>
      <c r="D13" s="29"/>
      <c r="E13" s="29"/>
      <c r="F13" s="9" t="s">
        <v>23</v>
      </c>
      <c r="G13" s="9" t="s">
        <v>24</v>
      </c>
      <c r="H13" s="29"/>
      <c r="I13" s="29"/>
      <c r="J13" s="29"/>
      <c r="K13" s="29"/>
      <c r="L13" s="29"/>
      <c r="M13" s="29"/>
      <c r="N13" s="32"/>
    </row>
    <row r="14" spans="1:14" s="14" customFormat="1" ht="13.2" x14ac:dyDescent="0.25">
      <c r="A14" s="10" t="s">
        <v>47</v>
      </c>
      <c r="B14" s="11" t="s">
        <v>22</v>
      </c>
      <c r="C14" s="11" t="s">
        <v>38</v>
      </c>
      <c r="D14" s="11" t="s">
        <v>32</v>
      </c>
      <c r="E14" s="11">
        <v>35</v>
      </c>
      <c r="F14" s="11">
        <v>35</v>
      </c>
      <c r="G14" s="11"/>
      <c r="H14" s="12"/>
      <c r="I14" s="11">
        <v>0</v>
      </c>
      <c r="J14" s="12"/>
      <c r="K14" s="11">
        <v>0</v>
      </c>
      <c r="L14" s="12">
        <f t="shared" ref="L14:L28" si="0">K14/E14</f>
        <v>0</v>
      </c>
      <c r="M14" s="11">
        <v>96</v>
      </c>
      <c r="N14" s="13">
        <v>0.86</v>
      </c>
    </row>
    <row r="15" spans="1:14" s="14" customFormat="1" ht="13.2" x14ac:dyDescent="0.25">
      <c r="A15" s="10" t="s">
        <v>47</v>
      </c>
      <c r="B15" s="11" t="s">
        <v>22</v>
      </c>
      <c r="C15" s="11" t="s">
        <v>37</v>
      </c>
      <c r="D15" s="11" t="s">
        <v>32</v>
      </c>
      <c r="E15" s="11">
        <v>22</v>
      </c>
      <c r="F15" s="11">
        <v>22</v>
      </c>
      <c r="G15" s="11"/>
      <c r="H15" s="12"/>
      <c r="I15" s="11">
        <v>0</v>
      </c>
      <c r="J15" s="12"/>
      <c r="K15" s="11">
        <v>0</v>
      </c>
      <c r="L15" s="12">
        <f t="shared" si="0"/>
        <v>0</v>
      </c>
      <c r="M15" s="11">
        <v>94</v>
      </c>
      <c r="N15" s="13">
        <v>0.77</v>
      </c>
    </row>
    <row r="16" spans="1:14" s="14" customFormat="1" ht="13.2" x14ac:dyDescent="0.25">
      <c r="A16" s="10" t="s">
        <v>34</v>
      </c>
      <c r="B16" s="11" t="s">
        <v>22</v>
      </c>
      <c r="C16" s="11" t="s">
        <v>35</v>
      </c>
      <c r="D16" s="11" t="s">
        <v>44</v>
      </c>
      <c r="E16" s="11">
        <v>21</v>
      </c>
      <c r="F16" s="11">
        <v>21</v>
      </c>
      <c r="G16" s="11"/>
      <c r="H16" s="12"/>
      <c r="I16" s="11">
        <v>0</v>
      </c>
      <c r="J16" s="12"/>
      <c r="K16" s="11">
        <v>0</v>
      </c>
      <c r="L16" s="12">
        <v>0</v>
      </c>
      <c r="M16" s="11">
        <v>100</v>
      </c>
      <c r="N16" s="13">
        <v>0.95</v>
      </c>
    </row>
    <row r="17" spans="1:14" s="14" customFormat="1" ht="13.2" x14ac:dyDescent="0.25">
      <c r="A17" s="10" t="s">
        <v>34</v>
      </c>
      <c r="B17" s="11" t="s">
        <v>22</v>
      </c>
      <c r="C17" s="11" t="s">
        <v>36</v>
      </c>
      <c r="D17" s="11" t="s">
        <v>44</v>
      </c>
      <c r="E17" s="11">
        <v>15</v>
      </c>
      <c r="F17" s="11">
        <v>15</v>
      </c>
      <c r="G17" s="11"/>
      <c r="H17" s="12"/>
      <c r="I17" s="11">
        <v>0</v>
      </c>
      <c r="J17" s="12"/>
      <c r="K17" s="11">
        <v>0</v>
      </c>
      <c r="L17" s="12">
        <v>0</v>
      </c>
      <c r="M17" s="11">
        <v>97</v>
      </c>
      <c r="N17" s="13">
        <v>0.8</v>
      </c>
    </row>
    <row r="18" spans="1:14" s="14" customFormat="1" ht="13.2" x14ac:dyDescent="0.25">
      <c r="A18" s="10" t="s">
        <v>40</v>
      </c>
      <c r="B18" s="11" t="s">
        <v>22</v>
      </c>
      <c r="C18" s="11" t="s">
        <v>39</v>
      </c>
      <c r="D18" s="11" t="s">
        <v>43</v>
      </c>
      <c r="E18" s="11">
        <v>17</v>
      </c>
      <c r="F18" s="11">
        <v>17</v>
      </c>
      <c r="G18" s="11"/>
      <c r="H18" s="12"/>
      <c r="I18" s="11">
        <v>0</v>
      </c>
      <c r="J18" s="12"/>
      <c r="K18" s="11">
        <v>0</v>
      </c>
      <c r="L18" s="12">
        <v>0</v>
      </c>
      <c r="M18" s="11">
        <v>89</v>
      </c>
      <c r="N18" s="13">
        <v>0.65</v>
      </c>
    </row>
    <row r="19" spans="1:14" s="14" customFormat="1" ht="13.2" x14ac:dyDescent="0.25">
      <c r="A19" s="10"/>
      <c r="B19" s="11"/>
      <c r="C19" s="11"/>
      <c r="D19" s="11"/>
      <c r="E19" s="11"/>
      <c r="F19" s="11"/>
      <c r="G19" s="11"/>
      <c r="H19" s="12"/>
      <c r="I19" s="11"/>
      <c r="J19" s="12"/>
      <c r="K19" s="11"/>
      <c r="L19" s="12"/>
      <c r="M19" s="11"/>
      <c r="N19" s="13"/>
    </row>
    <row r="20" spans="1:14" s="14" customFormat="1" ht="13.2" x14ac:dyDescent="0.25">
      <c r="A20" s="10"/>
      <c r="B20" s="11"/>
      <c r="C20" s="11"/>
      <c r="D20" s="11"/>
      <c r="E20" s="11"/>
      <c r="F20" s="11"/>
      <c r="G20" s="11"/>
      <c r="H20" s="12"/>
      <c r="I20" s="11"/>
      <c r="J20" s="12"/>
      <c r="K20" s="11"/>
      <c r="L20" s="12"/>
      <c r="M20" s="11"/>
      <c r="N20" s="13"/>
    </row>
    <row r="21" spans="1:14" s="14" customFormat="1" ht="13.2" x14ac:dyDescent="0.25">
      <c r="A21" s="10"/>
      <c r="B21" s="11"/>
      <c r="C21" s="11"/>
      <c r="D21" s="11"/>
      <c r="E21" s="11"/>
      <c r="F21" s="11"/>
      <c r="G21" s="11"/>
      <c r="H21" s="12"/>
      <c r="I21" s="11"/>
      <c r="J21" s="12"/>
      <c r="K21" s="11"/>
      <c r="L21" s="12"/>
      <c r="M21" s="11"/>
      <c r="N21" s="13"/>
    </row>
    <row r="22" spans="1:14" s="14" customFormat="1" ht="13.2" x14ac:dyDescent="0.25">
      <c r="A22" s="10"/>
      <c r="B22" s="11"/>
      <c r="C22" s="11"/>
      <c r="D22" s="11"/>
      <c r="E22" s="11"/>
      <c r="F22" s="11"/>
      <c r="G22" s="11"/>
      <c r="H22" s="12"/>
      <c r="I22" s="11"/>
      <c r="J22" s="12"/>
      <c r="K22" s="11"/>
      <c r="L22" s="12"/>
      <c r="M22" s="11"/>
      <c r="N22" s="13"/>
    </row>
    <row r="23" spans="1:14" s="14" customFormat="1" ht="13.2" x14ac:dyDescent="0.25">
      <c r="A23" s="10"/>
      <c r="B23" s="11"/>
      <c r="C23" s="11"/>
      <c r="D23" s="11"/>
      <c r="E23" s="11"/>
      <c r="F23" s="11"/>
      <c r="G23" s="11"/>
      <c r="H23" s="12"/>
      <c r="I23" s="11"/>
      <c r="J23" s="12"/>
      <c r="K23" s="11"/>
      <c r="L23" s="12"/>
      <c r="M23" s="11"/>
      <c r="N23" s="13"/>
    </row>
    <row r="24" spans="1:14" s="14" customFormat="1" ht="13.2" x14ac:dyDescent="0.25">
      <c r="A24" s="10"/>
      <c r="B24" s="11"/>
      <c r="C24" s="11"/>
      <c r="D24" s="11"/>
      <c r="E24" s="11"/>
      <c r="F24" s="11"/>
      <c r="G24" s="11"/>
      <c r="H24" s="12"/>
      <c r="I24" s="11"/>
      <c r="J24" s="12"/>
      <c r="K24" s="11"/>
      <c r="L24" s="12"/>
      <c r="M24" s="11"/>
      <c r="N24" s="13"/>
    </row>
    <row r="25" spans="1:14" s="14" customFormat="1" ht="13.2" x14ac:dyDescent="0.25">
      <c r="A25" s="10"/>
      <c r="B25" s="11"/>
      <c r="C25" s="11"/>
      <c r="D25" s="11"/>
      <c r="E25" s="11"/>
      <c r="F25" s="11"/>
      <c r="G25" s="11"/>
      <c r="H25" s="12"/>
      <c r="I25" s="11"/>
      <c r="J25" s="12"/>
      <c r="K25" s="11"/>
      <c r="L25" s="12"/>
      <c r="M25" s="11"/>
      <c r="N25" s="13"/>
    </row>
    <row r="26" spans="1:14" s="14" customFormat="1" ht="13.2" x14ac:dyDescent="0.25">
      <c r="A26" s="10"/>
      <c r="B26" s="11"/>
      <c r="C26" s="11"/>
      <c r="D26" s="11"/>
      <c r="E26" s="11"/>
      <c r="F26" s="11"/>
      <c r="G26" s="11"/>
      <c r="H26" s="12"/>
      <c r="I26" s="11"/>
      <c r="J26" s="12"/>
      <c r="K26" s="11"/>
      <c r="L26" s="12"/>
      <c r="M26" s="11"/>
      <c r="N26" s="13"/>
    </row>
    <row r="27" spans="1:14" s="14" customFormat="1" ht="16.5" customHeight="1" x14ac:dyDescent="0.25">
      <c r="A27" s="10"/>
      <c r="B27" s="11"/>
      <c r="C27" s="11"/>
      <c r="D27" s="11"/>
      <c r="E27" s="11"/>
      <c r="F27" s="11"/>
      <c r="G27" s="11"/>
      <c r="H27" s="12"/>
      <c r="I27" s="11"/>
      <c r="J27" s="12"/>
      <c r="K27" s="11"/>
      <c r="L27" s="12"/>
      <c r="M27" s="11"/>
      <c r="N27" s="13"/>
    </row>
    <row r="28" spans="1:14" x14ac:dyDescent="0.3">
      <c r="A28" s="15" t="s">
        <v>25</v>
      </c>
      <c r="B28" s="16" t="s">
        <v>26</v>
      </c>
      <c r="C28" s="16" t="s">
        <v>26</v>
      </c>
      <c r="D28" s="16" t="s">
        <v>26</v>
      </c>
      <c r="E28" s="16">
        <f>SUM(E14:E27)</f>
        <v>110</v>
      </c>
      <c r="F28" s="16">
        <f>SUM(F14:F27)</f>
        <v>110</v>
      </c>
      <c r="G28" s="16">
        <f>SUM(G14:G27)</f>
        <v>0</v>
      </c>
      <c r="H28" s="17"/>
      <c r="I28" s="16"/>
      <c r="J28" s="17"/>
      <c r="K28" s="16">
        <f>SUM(K14:K27)</f>
        <v>0</v>
      </c>
      <c r="L28" s="17">
        <f t="shared" si="0"/>
        <v>0</v>
      </c>
      <c r="M28" s="16">
        <f>AVERAGE(M14:M27)</f>
        <v>95.2</v>
      </c>
      <c r="N28" s="18">
        <f>AVERAGE(N14:N27)</f>
        <v>0.80600000000000005</v>
      </c>
    </row>
    <row r="30" spans="1:14" ht="120" customHeight="1" x14ac:dyDescent="0.3">
      <c r="A30" s="33" t="s">
        <v>27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3">
      <c r="A32" s="19"/>
    </row>
    <row r="33" spans="1:10" ht="12" customHeight="1" x14ac:dyDescent="0.3">
      <c r="B33" s="34" t="s">
        <v>28</v>
      </c>
      <c r="C33" s="34"/>
      <c r="D33" s="34"/>
      <c r="G33" s="22" t="s">
        <v>41</v>
      </c>
      <c r="H33" s="22"/>
      <c r="I33" s="22"/>
      <c r="J33" s="22"/>
    </row>
    <row r="34" spans="1:10" ht="38.25" customHeight="1" x14ac:dyDescent="0.3">
      <c r="B34" s="35"/>
      <c r="C34" s="35"/>
      <c r="D34" s="35"/>
      <c r="G34" s="25"/>
      <c r="H34" s="25"/>
      <c r="I34" s="25"/>
      <c r="J34" s="25"/>
    </row>
    <row r="35" spans="1:10" hidden="1" x14ac:dyDescent="0.3">
      <c r="A35" s="30" t="e">
        <f>#REF!</f>
        <v>#REF!</v>
      </c>
      <c r="B35" s="30"/>
      <c r="C35" s="8"/>
      <c r="E35" s="30"/>
      <c r="F35" s="30"/>
      <c r="G35" s="30"/>
      <c r="H35" s="30"/>
    </row>
    <row r="36" spans="1:10" hidden="1" x14ac:dyDescent="0.3"/>
    <row r="37" spans="1:10" ht="21" customHeight="1" x14ac:dyDescent="0.3">
      <c r="B37" s="31" t="str">
        <f>B10</f>
        <v>MTI. ERICK DE JESUS TELLEZ VERA</v>
      </c>
      <c r="C37" s="31"/>
      <c r="D37" s="31"/>
      <c r="E37" s="20"/>
      <c r="F37" s="20"/>
      <c r="G37" s="31" t="s">
        <v>42</v>
      </c>
      <c r="H37" s="31"/>
      <c r="I37" s="31"/>
      <c r="J37" s="31"/>
    </row>
  </sheetData>
  <mergeCells count="31">
    <mergeCell ref="A35:B35"/>
    <mergeCell ref="E35:H35"/>
    <mergeCell ref="B37:D37"/>
    <mergeCell ref="G37:J37"/>
    <mergeCell ref="N12:N13"/>
    <mergeCell ref="A30:N30"/>
    <mergeCell ref="B33:D33"/>
    <mergeCell ref="G33:J33"/>
    <mergeCell ref="B34:D34"/>
    <mergeCell ref="G34:J34"/>
    <mergeCell ref="B8:C8"/>
    <mergeCell ref="I8:K8"/>
    <mergeCell ref="L8:N8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M12:M13"/>
    <mergeCell ref="B1:N1"/>
    <mergeCell ref="A3:N3"/>
    <mergeCell ref="A5:N5"/>
    <mergeCell ref="A6:D6"/>
    <mergeCell ref="E6:H6"/>
  </mergeCells>
  <pageMargins left="0.7" right="0.7" top="0.75" bottom="0.75" header="0.3" footer="0.3"/>
  <pageSetup scale="72" firstPageNumber="0" orientation="landscape" horizontalDpi="300" verticalDpi="300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MK37"/>
  <sheetViews>
    <sheetView topLeftCell="A2" zoomScale="62" zoomScaleNormal="62" workbookViewId="0">
      <selection activeCell="H14" sqref="H14"/>
    </sheetView>
  </sheetViews>
  <sheetFormatPr baseColWidth="10" defaultColWidth="9.109375" defaultRowHeight="14.4" x14ac:dyDescent="0.3"/>
  <cols>
    <col min="1" max="1" width="38.44140625" style="1" customWidth="1"/>
    <col min="2" max="2" width="4.6640625" style="1" customWidth="1"/>
    <col min="3" max="3" width="5.44140625" style="1" customWidth="1"/>
    <col min="4" max="4" width="23.5546875" style="1" customWidth="1"/>
    <col min="5" max="5" width="9.5546875" style="1" customWidth="1"/>
    <col min="6" max="7" width="7.44140625" style="1" customWidth="1"/>
    <col min="8" max="8" width="13.44140625" style="1" customWidth="1"/>
    <col min="9" max="12" width="7.44140625" style="1" customWidth="1"/>
    <col min="13" max="1025" width="9.109375" style="1"/>
  </cols>
  <sheetData>
    <row r="1" spans="1:14" ht="62.25" customHeight="1" x14ac:dyDescent="0.3">
      <c r="B1" s="21" t="s">
        <v>0</v>
      </c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1:14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3">
      <c r="A3" s="22" t="s">
        <v>1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3">
      <c r="A5" s="22" t="s">
        <v>2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3">
      <c r="A6" s="23" t="s">
        <v>3</v>
      </c>
      <c r="B6" s="23"/>
      <c r="C6" s="23"/>
      <c r="D6" s="23"/>
      <c r="E6" s="24" t="s">
        <v>45</v>
      </c>
      <c r="F6" s="24"/>
      <c r="G6" s="24"/>
      <c r="H6" s="24"/>
      <c r="I6" s="3"/>
      <c r="J6" s="3"/>
      <c r="K6" s="3"/>
      <c r="L6" s="3"/>
      <c r="M6" s="3"/>
      <c r="N6" s="3"/>
    </row>
    <row r="7" spans="1:14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3">
      <c r="A8" s="4" t="s">
        <v>4</v>
      </c>
      <c r="B8" s="25">
        <v>2</v>
      </c>
      <c r="C8" s="25"/>
      <c r="D8" s="6" t="s">
        <v>6</v>
      </c>
      <c r="E8" s="7">
        <v>5</v>
      </c>
      <c r="G8" s="4" t="s">
        <v>7</v>
      </c>
      <c r="H8" s="7">
        <v>3</v>
      </c>
      <c r="I8" s="26" t="s">
        <v>8</v>
      </c>
      <c r="J8" s="26"/>
      <c r="K8" s="26"/>
      <c r="L8" s="25" t="s">
        <v>46</v>
      </c>
      <c r="M8" s="25"/>
      <c r="N8" s="25"/>
    </row>
    <row r="10" spans="1:14" x14ac:dyDescent="0.3">
      <c r="A10" s="4" t="s">
        <v>9</v>
      </c>
      <c r="B10" s="25" t="s">
        <v>31</v>
      </c>
      <c r="C10" s="25"/>
      <c r="D10" s="25"/>
      <c r="E10" s="25"/>
      <c r="F10" s="25"/>
      <c r="G10" s="25"/>
      <c r="H10" s="25"/>
      <c r="I10" s="25"/>
      <c r="J10" s="25"/>
      <c r="K10" s="25"/>
      <c r="L10" s="25"/>
    </row>
    <row r="11" spans="1:14" ht="15" thickBot="1" x14ac:dyDescent="0.35">
      <c r="B11" s="8"/>
      <c r="C11" s="8"/>
      <c r="E11" s="8"/>
      <c r="F11" s="8"/>
      <c r="G11" s="8"/>
      <c r="H11" s="8"/>
      <c r="I11" s="8"/>
      <c r="J11" s="8"/>
      <c r="K11" s="8"/>
    </row>
    <row r="12" spans="1:14" ht="12" customHeight="1" thickBot="1" x14ac:dyDescent="0.35">
      <c r="A12" s="27" t="s">
        <v>10</v>
      </c>
      <c r="B12" s="28" t="s">
        <v>11</v>
      </c>
      <c r="C12" s="28" t="s">
        <v>12</v>
      </c>
      <c r="D12" s="29" t="s">
        <v>13</v>
      </c>
      <c r="E12" s="29" t="s">
        <v>14</v>
      </c>
      <c r="F12" s="29" t="s">
        <v>15</v>
      </c>
      <c r="G12" s="29"/>
      <c r="H12" s="29" t="s">
        <v>16</v>
      </c>
      <c r="I12" s="29" t="s">
        <v>17</v>
      </c>
      <c r="J12" s="29" t="s">
        <v>18</v>
      </c>
      <c r="K12" s="29" t="s">
        <v>19</v>
      </c>
      <c r="L12" s="29" t="s">
        <v>20</v>
      </c>
      <c r="M12" s="29" t="s">
        <v>21</v>
      </c>
      <c r="N12" s="32" t="s">
        <v>22</v>
      </c>
    </row>
    <row r="13" spans="1:14" x14ac:dyDescent="0.3">
      <c r="A13" s="27"/>
      <c r="B13" s="28"/>
      <c r="C13" s="28"/>
      <c r="D13" s="29"/>
      <c r="E13" s="29"/>
      <c r="F13" s="9" t="s">
        <v>23</v>
      </c>
      <c r="G13" s="9" t="s">
        <v>24</v>
      </c>
      <c r="H13" s="29"/>
      <c r="I13" s="29"/>
      <c r="J13" s="29"/>
      <c r="K13" s="29"/>
      <c r="L13" s="29"/>
      <c r="M13" s="29"/>
      <c r="N13" s="32"/>
    </row>
    <row r="14" spans="1:14" s="14" customFormat="1" ht="13.2" x14ac:dyDescent="0.25">
      <c r="A14" s="10" t="s">
        <v>47</v>
      </c>
      <c r="B14" s="11" t="s">
        <v>48</v>
      </c>
      <c r="C14" s="11" t="s">
        <v>38</v>
      </c>
      <c r="D14" s="11" t="s">
        <v>32</v>
      </c>
      <c r="E14" s="11">
        <v>35</v>
      </c>
      <c r="F14" s="11">
        <v>35</v>
      </c>
      <c r="G14" s="11"/>
      <c r="H14" s="12"/>
      <c r="I14" s="11">
        <v>0</v>
      </c>
      <c r="J14" s="12"/>
      <c r="K14" s="11">
        <v>0</v>
      </c>
      <c r="L14" s="12">
        <f t="shared" ref="L14:L28" si="0">K14/E14</f>
        <v>0</v>
      </c>
      <c r="M14" s="11">
        <v>96</v>
      </c>
      <c r="N14" s="13">
        <v>0.86</v>
      </c>
    </row>
    <row r="15" spans="1:14" s="14" customFormat="1" ht="13.2" x14ac:dyDescent="0.25">
      <c r="A15" s="10" t="s">
        <v>47</v>
      </c>
      <c r="B15" s="11" t="s">
        <v>48</v>
      </c>
      <c r="C15" s="11" t="s">
        <v>37</v>
      </c>
      <c r="D15" s="11" t="s">
        <v>32</v>
      </c>
      <c r="E15" s="11">
        <v>22</v>
      </c>
      <c r="F15" s="11">
        <v>22</v>
      </c>
      <c r="G15" s="11"/>
      <c r="H15" s="12"/>
      <c r="I15" s="11">
        <v>0</v>
      </c>
      <c r="J15" s="12"/>
      <c r="K15" s="11">
        <v>0</v>
      </c>
      <c r="L15" s="12">
        <f t="shared" si="0"/>
        <v>0</v>
      </c>
      <c r="M15" s="11">
        <v>94</v>
      </c>
      <c r="N15" s="13">
        <v>0.77</v>
      </c>
    </row>
    <row r="16" spans="1:14" s="14" customFormat="1" ht="13.2" x14ac:dyDescent="0.25">
      <c r="A16" s="10" t="s">
        <v>34</v>
      </c>
      <c r="B16" s="11" t="s">
        <v>48</v>
      </c>
      <c r="C16" s="11" t="s">
        <v>35</v>
      </c>
      <c r="D16" s="11" t="s">
        <v>44</v>
      </c>
      <c r="E16" s="11">
        <v>21</v>
      </c>
      <c r="F16" s="11">
        <v>21</v>
      </c>
      <c r="G16" s="11"/>
      <c r="H16" s="12"/>
      <c r="I16" s="11">
        <v>0</v>
      </c>
      <c r="J16" s="12"/>
      <c r="K16" s="11">
        <v>0</v>
      </c>
      <c r="L16" s="12">
        <v>0</v>
      </c>
      <c r="M16" s="11">
        <v>100</v>
      </c>
      <c r="N16" s="13">
        <v>0.95</v>
      </c>
    </row>
    <row r="17" spans="1:14" s="14" customFormat="1" ht="13.2" x14ac:dyDescent="0.25">
      <c r="A17" s="10" t="s">
        <v>34</v>
      </c>
      <c r="B17" s="11" t="s">
        <v>48</v>
      </c>
      <c r="C17" s="11" t="s">
        <v>36</v>
      </c>
      <c r="D17" s="11" t="s">
        <v>44</v>
      </c>
      <c r="E17" s="11">
        <v>15</v>
      </c>
      <c r="F17" s="11">
        <v>15</v>
      </c>
      <c r="G17" s="11"/>
      <c r="H17" s="12"/>
      <c r="I17" s="11">
        <v>0</v>
      </c>
      <c r="J17" s="12"/>
      <c r="K17" s="11">
        <v>0</v>
      </c>
      <c r="L17" s="12">
        <v>0</v>
      </c>
      <c r="M17" s="11">
        <v>97</v>
      </c>
      <c r="N17" s="13">
        <v>0.8</v>
      </c>
    </row>
    <row r="18" spans="1:14" s="14" customFormat="1" ht="13.2" x14ac:dyDescent="0.25">
      <c r="A18" s="10" t="s">
        <v>40</v>
      </c>
      <c r="B18" s="11" t="s">
        <v>48</v>
      </c>
      <c r="C18" s="11" t="s">
        <v>39</v>
      </c>
      <c r="D18" s="11" t="s">
        <v>43</v>
      </c>
      <c r="E18" s="11">
        <v>18</v>
      </c>
      <c r="F18" s="11">
        <v>18</v>
      </c>
      <c r="G18" s="11"/>
      <c r="H18" s="12"/>
      <c r="I18" s="11">
        <v>0</v>
      </c>
      <c r="J18" s="12"/>
      <c r="K18" s="11">
        <v>0</v>
      </c>
      <c r="L18" s="12">
        <v>0</v>
      </c>
      <c r="M18" s="11">
        <v>89</v>
      </c>
      <c r="N18" s="13">
        <v>0.65</v>
      </c>
    </row>
    <row r="19" spans="1:14" s="14" customFormat="1" ht="13.2" x14ac:dyDescent="0.25">
      <c r="A19" s="10"/>
      <c r="B19" s="11"/>
      <c r="C19" s="11"/>
      <c r="D19" s="11"/>
      <c r="E19" s="11"/>
      <c r="F19" s="11"/>
      <c r="G19" s="11"/>
      <c r="H19" s="12"/>
      <c r="I19" s="11"/>
      <c r="J19" s="12"/>
      <c r="K19" s="11"/>
      <c r="L19" s="12"/>
      <c r="M19" s="11"/>
      <c r="N19" s="13"/>
    </row>
    <row r="20" spans="1:14" s="14" customFormat="1" ht="13.2" x14ac:dyDescent="0.25">
      <c r="A20" s="10"/>
      <c r="B20" s="11"/>
      <c r="C20" s="11"/>
      <c r="D20" s="11"/>
      <c r="E20" s="11"/>
      <c r="F20" s="11"/>
      <c r="G20" s="11"/>
      <c r="H20" s="12"/>
      <c r="I20" s="11"/>
      <c r="J20" s="12"/>
      <c r="K20" s="11"/>
      <c r="L20" s="12"/>
      <c r="M20" s="11"/>
      <c r="N20" s="13"/>
    </row>
    <row r="21" spans="1:14" s="14" customFormat="1" ht="13.2" x14ac:dyDescent="0.25">
      <c r="A21" s="10"/>
      <c r="B21" s="11"/>
      <c r="C21" s="11"/>
      <c r="D21" s="11"/>
      <c r="E21" s="11"/>
      <c r="F21" s="11"/>
      <c r="G21" s="11"/>
      <c r="H21" s="12"/>
      <c r="I21" s="11"/>
      <c r="J21" s="12"/>
      <c r="K21" s="11"/>
      <c r="L21" s="12"/>
      <c r="M21" s="11"/>
      <c r="N21" s="13"/>
    </row>
    <row r="22" spans="1:14" s="14" customFormat="1" ht="13.2" x14ac:dyDescent="0.25">
      <c r="A22" s="10"/>
      <c r="B22" s="11"/>
      <c r="C22" s="11"/>
      <c r="D22" s="11"/>
      <c r="E22" s="11"/>
      <c r="F22" s="11"/>
      <c r="G22" s="11"/>
      <c r="H22" s="12"/>
      <c r="I22" s="11"/>
      <c r="J22" s="12"/>
      <c r="K22" s="11"/>
      <c r="L22" s="12"/>
      <c r="M22" s="11"/>
      <c r="N22" s="13"/>
    </row>
    <row r="23" spans="1:14" s="14" customFormat="1" ht="13.2" x14ac:dyDescent="0.25">
      <c r="A23" s="10"/>
      <c r="B23" s="11"/>
      <c r="C23" s="11"/>
      <c r="D23" s="11"/>
      <c r="E23" s="11"/>
      <c r="F23" s="11"/>
      <c r="G23" s="11"/>
      <c r="H23" s="12"/>
      <c r="I23" s="11"/>
      <c r="J23" s="12"/>
      <c r="K23" s="11"/>
      <c r="L23" s="12"/>
      <c r="M23" s="11"/>
      <c r="N23" s="13"/>
    </row>
    <row r="24" spans="1:14" s="14" customFormat="1" ht="13.2" x14ac:dyDescent="0.25">
      <c r="A24" s="10"/>
      <c r="B24" s="11"/>
      <c r="C24" s="11"/>
      <c r="D24" s="11"/>
      <c r="E24" s="11"/>
      <c r="F24" s="11"/>
      <c r="G24" s="11"/>
      <c r="H24" s="12"/>
      <c r="I24" s="11"/>
      <c r="J24" s="12"/>
      <c r="K24" s="11"/>
      <c r="L24" s="12"/>
      <c r="M24" s="11"/>
      <c r="N24" s="13"/>
    </row>
    <row r="25" spans="1:14" s="14" customFormat="1" ht="13.2" x14ac:dyDescent="0.25">
      <c r="A25" s="10"/>
      <c r="B25" s="11"/>
      <c r="C25" s="11"/>
      <c r="D25" s="11"/>
      <c r="E25" s="11"/>
      <c r="F25" s="11"/>
      <c r="G25" s="11"/>
      <c r="H25" s="12"/>
      <c r="I25" s="11"/>
      <c r="J25" s="12"/>
      <c r="K25" s="11"/>
      <c r="L25" s="12"/>
      <c r="M25" s="11"/>
      <c r="N25" s="13"/>
    </row>
    <row r="26" spans="1:14" s="14" customFormat="1" ht="13.2" x14ac:dyDescent="0.25">
      <c r="A26" s="10"/>
      <c r="B26" s="11"/>
      <c r="C26" s="11"/>
      <c r="D26" s="11"/>
      <c r="E26" s="11"/>
      <c r="F26" s="11"/>
      <c r="G26" s="11"/>
      <c r="H26" s="12"/>
      <c r="I26" s="11"/>
      <c r="J26" s="12"/>
      <c r="K26" s="11"/>
      <c r="L26" s="12"/>
      <c r="M26" s="11"/>
      <c r="N26" s="13"/>
    </row>
    <row r="27" spans="1:14" s="14" customFormat="1" ht="16.5" customHeight="1" x14ac:dyDescent="0.25">
      <c r="A27" s="10"/>
      <c r="B27" s="11"/>
      <c r="C27" s="11"/>
      <c r="D27" s="11"/>
      <c r="E27" s="11"/>
      <c r="F27" s="11"/>
      <c r="G27" s="11"/>
      <c r="H27" s="12"/>
      <c r="I27" s="11"/>
      <c r="J27" s="12"/>
      <c r="K27" s="11"/>
      <c r="L27" s="12"/>
      <c r="M27" s="11"/>
      <c r="N27" s="13"/>
    </row>
    <row r="28" spans="1:14" ht="15" thickBot="1" x14ac:dyDescent="0.35">
      <c r="A28" s="15" t="s">
        <v>25</v>
      </c>
      <c r="B28" s="16" t="s">
        <v>26</v>
      </c>
      <c r="C28" s="16" t="s">
        <v>26</v>
      </c>
      <c r="D28" s="16" t="s">
        <v>26</v>
      </c>
      <c r="E28" s="16">
        <f>SUM(E14:E27)</f>
        <v>111</v>
      </c>
      <c r="F28" s="16">
        <f>SUM(F14:F27)</f>
        <v>111</v>
      </c>
      <c r="G28" s="16">
        <f>SUM(G14:G27)</f>
        <v>0</v>
      </c>
      <c r="H28" s="17"/>
      <c r="I28" s="16"/>
      <c r="J28" s="17"/>
      <c r="K28" s="16">
        <f>SUM(K14:K27)</f>
        <v>0</v>
      </c>
      <c r="L28" s="17">
        <f t="shared" si="0"/>
        <v>0</v>
      </c>
      <c r="M28" s="16">
        <f>AVERAGE(M14:M27)</f>
        <v>95.2</v>
      </c>
      <c r="N28" s="18">
        <f>AVERAGE(N14:N27)</f>
        <v>0.80600000000000005</v>
      </c>
    </row>
    <row r="30" spans="1:14" ht="120" customHeight="1" x14ac:dyDescent="0.3">
      <c r="A30" s="33" t="s">
        <v>27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3">
      <c r="A32" s="19"/>
    </row>
    <row r="33" spans="1:10" ht="12" customHeight="1" x14ac:dyDescent="0.3">
      <c r="B33" s="34" t="s">
        <v>28</v>
      </c>
      <c r="C33" s="34"/>
      <c r="D33" s="34"/>
      <c r="G33" s="22" t="s">
        <v>41</v>
      </c>
      <c r="H33" s="22"/>
      <c r="I33" s="22"/>
      <c r="J33" s="22"/>
    </row>
    <row r="34" spans="1:10" ht="38.25" customHeight="1" x14ac:dyDescent="0.3">
      <c r="B34" s="35"/>
      <c r="C34" s="35"/>
      <c r="D34" s="35"/>
      <c r="G34" s="25"/>
      <c r="H34" s="25"/>
      <c r="I34" s="25"/>
      <c r="J34" s="25"/>
    </row>
    <row r="35" spans="1:10" hidden="1" x14ac:dyDescent="0.3">
      <c r="A35" s="30" t="e">
        <f>#REF!</f>
        <v>#REF!</v>
      </c>
      <c r="B35" s="30"/>
      <c r="C35" s="8"/>
      <c r="E35" s="30"/>
      <c r="F35" s="30"/>
      <c r="G35" s="30"/>
      <c r="H35" s="30"/>
    </row>
    <row r="36" spans="1:10" hidden="1" x14ac:dyDescent="0.3"/>
    <row r="37" spans="1:10" ht="21" customHeight="1" x14ac:dyDescent="0.3">
      <c r="B37" s="31" t="str">
        <f>B10</f>
        <v>MTI. ERICK DE JESUS TELLEZ VERA</v>
      </c>
      <c r="C37" s="31"/>
      <c r="D37" s="31"/>
      <c r="E37" s="20"/>
      <c r="F37" s="20"/>
      <c r="G37" s="31" t="s">
        <v>42</v>
      </c>
      <c r="H37" s="31"/>
      <c r="I37" s="31"/>
      <c r="J37" s="31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" right="0.7" top="0.75" bottom="0.75" header="0.3" footer="0.3"/>
  <pageSetup scale="72" firstPageNumber="0" orientation="landscape" horizontalDpi="300" verticalDpi="300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MK37"/>
  <sheetViews>
    <sheetView topLeftCell="A7" zoomScale="93" zoomScaleNormal="93" workbookViewId="0">
      <selection activeCell="D24" sqref="D24"/>
    </sheetView>
  </sheetViews>
  <sheetFormatPr baseColWidth="10" defaultColWidth="9.109375" defaultRowHeight="14.4" x14ac:dyDescent="0.3"/>
  <cols>
    <col min="1" max="1" width="38.44140625" style="1" customWidth="1"/>
    <col min="2" max="2" width="4.6640625" style="1" customWidth="1"/>
    <col min="3" max="3" width="5.44140625" style="1" customWidth="1"/>
    <col min="4" max="4" width="23.5546875" style="1" customWidth="1"/>
    <col min="5" max="5" width="9.5546875" style="1" customWidth="1"/>
    <col min="6" max="7" width="7.44140625" style="1" customWidth="1"/>
    <col min="8" max="8" width="13.44140625" style="1" customWidth="1"/>
    <col min="9" max="12" width="7.44140625" style="1" customWidth="1"/>
    <col min="13" max="1025" width="9.109375" style="1"/>
  </cols>
  <sheetData>
    <row r="1" spans="1:14" ht="62.25" customHeight="1" x14ac:dyDescent="0.3">
      <c r="B1" s="21" t="s">
        <v>0</v>
      </c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1:14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3">
      <c r="A3" s="22" t="s">
        <v>1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3">
      <c r="A5" s="22" t="s">
        <v>2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3">
      <c r="A6" s="23" t="s">
        <v>3</v>
      </c>
      <c r="B6" s="23"/>
      <c r="C6" s="23"/>
      <c r="D6" s="23"/>
      <c r="E6" s="24" t="s">
        <v>45</v>
      </c>
      <c r="F6" s="24"/>
      <c r="G6" s="24"/>
      <c r="H6" s="24"/>
      <c r="I6" s="3"/>
      <c r="J6" s="3"/>
      <c r="K6" s="3"/>
      <c r="L6" s="3"/>
      <c r="M6" s="3"/>
      <c r="N6" s="3"/>
    </row>
    <row r="7" spans="1:14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3">
      <c r="A8" s="4" t="s">
        <v>4</v>
      </c>
      <c r="B8" s="25">
        <v>3</v>
      </c>
      <c r="C8" s="25"/>
      <c r="D8" s="6" t="s">
        <v>6</v>
      </c>
      <c r="E8" s="7">
        <v>5</v>
      </c>
      <c r="G8" s="4" t="s">
        <v>7</v>
      </c>
      <c r="H8" s="7">
        <v>3</v>
      </c>
      <c r="I8" s="26" t="s">
        <v>8</v>
      </c>
      <c r="J8" s="26"/>
      <c r="K8" s="26"/>
      <c r="L8" s="25" t="s">
        <v>46</v>
      </c>
      <c r="M8" s="25"/>
      <c r="N8" s="25"/>
    </row>
    <row r="10" spans="1:14" x14ac:dyDescent="0.3">
      <c r="A10" s="4" t="s">
        <v>9</v>
      </c>
      <c r="B10" s="25" t="s">
        <v>31</v>
      </c>
      <c r="C10" s="25"/>
      <c r="D10" s="25"/>
      <c r="E10" s="25"/>
      <c r="F10" s="25"/>
      <c r="G10" s="25"/>
      <c r="H10" s="25"/>
      <c r="I10" s="25"/>
      <c r="J10" s="25"/>
      <c r="K10" s="25"/>
      <c r="L10" s="25"/>
    </row>
    <row r="11" spans="1:14" ht="15" thickBot="1" x14ac:dyDescent="0.35">
      <c r="B11" s="8"/>
      <c r="C11" s="8"/>
      <c r="E11" s="8"/>
      <c r="F11" s="8"/>
      <c r="G11" s="8"/>
      <c r="H11" s="8"/>
      <c r="I11" s="8"/>
      <c r="J11" s="8"/>
      <c r="K11" s="8"/>
    </row>
    <row r="12" spans="1:14" ht="12" customHeight="1" thickBot="1" x14ac:dyDescent="0.35">
      <c r="A12" s="27" t="s">
        <v>10</v>
      </c>
      <c r="B12" s="28" t="s">
        <v>11</v>
      </c>
      <c r="C12" s="28" t="s">
        <v>12</v>
      </c>
      <c r="D12" s="29" t="s">
        <v>13</v>
      </c>
      <c r="E12" s="29" t="s">
        <v>14</v>
      </c>
      <c r="F12" s="29" t="s">
        <v>15</v>
      </c>
      <c r="G12" s="29"/>
      <c r="H12" s="29" t="s">
        <v>16</v>
      </c>
      <c r="I12" s="29" t="s">
        <v>17</v>
      </c>
      <c r="J12" s="29" t="s">
        <v>18</v>
      </c>
      <c r="K12" s="29" t="s">
        <v>19</v>
      </c>
      <c r="L12" s="29" t="s">
        <v>20</v>
      </c>
      <c r="M12" s="29" t="s">
        <v>21</v>
      </c>
      <c r="N12" s="32" t="s">
        <v>22</v>
      </c>
    </row>
    <row r="13" spans="1:14" x14ac:dyDescent="0.3">
      <c r="A13" s="27"/>
      <c r="B13" s="28"/>
      <c r="C13" s="28"/>
      <c r="D13" s="29"/>
      <c r="E13" s="29"/>
      <c r="F13" s="9" t="s">
        <v>23</v>
      </c>
      <c r="G13" s="9" t="s">
        <v>24</v>
      </c>
      <c r="H13" s="29"/>
      <c r="I13" s="29"/>
      <c r="J13" s="29"/>
      <c r="K13" s="29"/>
      <c r="L13" s="29"/>
      <c r="M13" s="29"/>
      <c r="N13" s="32"/>
    </row>
    <row r="14" spans="1:14" s="14" customFormat="1" ht="13.2" x14ac:dyDescent="0.25">
      <c r="A14" s="10" t="s">
        <v>47</v>
      </c>
      <c r="B14" s="11" t="s">
        <v>33</v>
      </c>
      <c r="C14" s="11" t="s">
        <v>38</v>
      </c>
      <c r="D14" s="11" t="s">
        <v>32</v>
      </c>
      <c r="E14" s="11">
        <v>35</v>
      </c>
      <c r="F14" s="11">
        <v>35</v>
      </c>
      <c r="G14" s="11"/>
      <c r="H14" s="12"/>
      <c r="I14" s="11">
        <v>0</v>
      </c>
      <c r="J14" s="12"/>
      <c r="K14" s="11">
        <v>0</v>
      </c>
      <c r="L14" s="12">
        <f t="shared" ref="L14:L28" si="0">K14/E14</f>
        <v>0</v>
      </c>
      <c r="M14" s="11">
        <v>96</v>
      </c>
      <c r="N14" s="13">
        <v>0.86</v>
      </c>
    </row>
    <row r="15" spans="1:14" s="14" customFormat="1" ht="13.2" x14ac:dyDescent="0.25">
      <c r="A15" s="10" t="s">
        <v>47</v>
      </c>
      <c r="B15" s="11" t="s">
        <v>33</v>
      </c>
      <c r="C15" s="11" t="s">
        <v>37</v>
      </c>
      <c r="D15" s="11" t="s">
        <v>32</v>
      </c>
      <c r="E15" s="11">
        <v>22</v>
      </c>
      <c r="F15" s="11">
        <v>22</v>
      </c>
      <c r="G15" s="11"/>
      <c r="H15" s="12"/>
      <c r="I15" s="11">
        <v>0</v>
      </c>
      <c r="J15" s="12"/>
      <c r="K15" s="11">
        <v>0</v>
      </c>
      <c r="L15" s="12">
        <f t="shared" si="0"/>
        <v>0</v>
      </c>
      <c r="M15" s="11">
        <v>94</v>
      </c>
      <c r="N15" s="13">
        <v>0.77</v>
      </c>
    </row>
    <row r="16" spans="1:14" s="14" customFormat="1" ht="13.2" x14ac:dyDescent="0.25">
      <c r="A16" s="10" t="s">
        <v>34</v>
      </c>
      <c r="B16" s="11" t="s">
        <v>33</v>
      </c>
      <c r="C16" s="11" t="s">
        <v>35</v>
      </c>
      <c r="D16" s="11" t="s">
        <v>44</v>
      </c>
      <c r="E16" s="11">
        <v>21</v>
      </c>
      <c r="F16" s="11">
        <v>21</v>
      </c>
      <c r="G16" s="11"/>
      <c r="H16" s="12"/>
      <c r="I16" s="11">
        <v>0</v>
      </c>
      <c r="J16" s="12"/>
      <c r="K16" s="11">
        <v>0</v>
      </c>
      <c r="L16" s="12">
        <v>0</v>
      </c>
      <c r="M16" s="11">
        <v>100</v>
      </c>
      <c r="N16" s="13">
        <v>0.95</v>
      </c>
    </row>
    <row r="17" spans="1:14" s="14" customFormat="1" ht="13.2" x14ac:dyDescent="0.25">
      <c r="A17" s="10" t="s">
        <v>34</v>
      </c>
      <c r="B17" s="11" t="s">
        <v>33</v>
      </c>
      <c r="C17" s="11" t="s">
        <v>36</v>
      </c>
      <c r="D17" s="11" t="s">
        <v>44</v>
      </c>
      <c r="E17" s="11">
        <v>15</v>
      </c>
      <c r="F17" s="11">
        <v>15</v>
      </c>
      <c r="G17" s="11"/>
      <c r="H17" s="12"/>
      <c r="I17" s="11">
        <v>0</v>
      </c>
      <c r="J17" s="12"/>
      <c r="K17" s="11">
        <v>0</v>
      </c>
      <c r="L17" s="12">
        <v>0</v>
      </c>
      <c r="M17" s="11">
        <v>97</v>
      </c>
      <c r="N17" s="13">
        <v>0.8</v>
      </c>
    </row>
    <row r="18" spans="1:14" s="14" customFormat="1" ht="13.2" x14ac:dyDescent="0.25">
      <c r="A18" s="10" t="s">
        <v>40</v>
      </c>
      <c r="B18" s="11" t="s">
        <v>33</v>
      </c>
      <c r="C18" s="11" t="s">
        <v>39</v>
      </c>
      <c r="D18" s="11" t="s">
        <v>43</v>
      </c>
      <c r="E18" s="11">
        <v>18</v>
      </c>
      <c r="F18" s="11">
        <v>18</v>
      </c>
      <c r="G18" s="11"/>
      <c r="H18" s="12"/>
      <c r="I18" s="11">
        <v>0</v>
      </c>
      <c r="J18" s="12"/>
      <c r="K18" s="11">
        <v>0</v>
      </c>
      <c r="L18" s="12">
        <v>0</v>
      </c>
      <c r="M18" s="11">
        <v>89</v>
      </c>
      <c r="N18" s="13">
        <v>0.65</v>
      </c>
    </row>
    <row r="19" spans="1:14" s="14" customFormat="1" ht="13.2" x14ac:dyDescent="0.25">
      <c r="A19" s="10"/>
      <c r="B19" s="11"/>
      <c r="C19" s="11"/>
      <c r="D19" s="11"/>
      <c r="E19" s="11"/>
      <c r="F19" s="11"/>
      <c r="G19" s="11"/>
      <c r="H19" s="12"/>
      <c r="I19" s="11"/>
      <c r="J19" s="12"/>
      <c r="K19" s="11"/>
      <c r="L19" s="12"/>
      <c r="M19" s="11"/>
      <c r="N19" s="13"/>
    </row>
    <row r="20" spans="1:14" s="14" customFormat="1" ht="13.2" x14ac:dyDescent="0.25">
      <c r="A20" s="10"/>
      <c r="B20" s="11"/>
      <c r="C20" s="11"/>
      <c r="D20" s="11"/>
      <c r="E20" s="11"/>
      <c r="F20" s="11"/>
      <c r="G20" s="11"/>
      <c r="H20" s="12"/>
      <c r="I20" s="11"/>
      <c r="J20" s="12"/>
      <c r="K20" s="11"/>
      <c r="L20" s="12"/>
      <c r="M20" s="11"/>
      <c r="N20" s="13"/>
    </row>
    <row r="21" spans="1:14" s="14" customFormat="1" ht="13.2" x14ac:dyDescent="0.25">
      <c r="A21" s="10"/>
      <c r="B21" s="11"/>
      <c r="C21" s="11"/>
      <c r="D21" s="11"/>
      <c r="E21" s="11"/>
      <c r="F21" s="11"/>
      <c r="G21" s="11"/>
      <c r="H21" s="12"/>
      <c r="I21" s="11"/>
      <c r="J21" s="12"/>
      <c r="K21" s="11"/>
      <c r="L21" s="12"/>
      <c r="M21" s="11"/>
      <c r="N21" s="13"/>
    </row>
    <row r="22" spans="1:14" s="14" customFormat="1" ht="13.2" x14ac:dyDescent="0.25">
      <c r="A22" s="10"/>
      <c r="B22" s="11"/>
      <c r="C22" s="11"/>
      <c r="D22" s="11"/>
      <c r="E22" s="11"/>
      <c r="F22" s="11"/>
      <c r="G22" s="11"/>
      <c r="H22" s="12"/>
      <c r="I22" s="11"/>
      <c r="J22" s="12"/>
      <c r="K22" s="11"/>
      <c r="L22" s="12"/>
      <c r="M22" s="11"/>
      <c r="N22" s="13"/>
    </row>
    <row r="23" spans="1:14" s="14" customFormat="1" ht="13.2" x14ac:dyDescent="0.25">
      <c r="A23" s="10"/>
      <c r="B23" s="11"/>
      <c r="C23" s="11"/>
      <c r="D23" s="11"/>
      <c r="E23" s="11"/>
      <c r="F23" s="11"/>
      <c r="G23" s="11"/>
      <c r="H23" s="12"/>
      <c r="I23" s="11"/>
      <c r="J23" s="12"/>
      <c r="K23" s="11"/>
      <c r="L23" s="12"/>
      <c r="M23" s="11"/>
      <c r="N23" s="13"/>
    </row>
    <row r="24" spans="1:14" s="14" customFormat="1" ht="13.2" x14ac:dyDescent="0.25">
      <c r="A24" s="10"/>
      <c r="B24" s="11"/>
      <c r="C24" s="11"/>
      <c r="D24" s="11"/>
      <c r="E24" s="11"/>
      <c r="F24" s="11"/>
      <c r="G24" s="11"/>
      <c r="H24" s="12"/>
      <c r="I24" s="11"/>
      <c r="J24" s="12"/>
      <c r="K24" s="11"/>
      <c r="L24" s="12"/>
      <c r="M24" s="11"/>
      <c r="N24" s="13"/>
    </row>
    <row r="25" spans="1:14" s="14" customFormat="1" ht="13.2" x14ac:dyDescent="0.25">
      <c r="A25" s="10"/>
      <c r="B25" s="11"/>
      <c r="C25" s="11"/>
      <c r="D25" s="11"/>
      <c r="E25" s="11"/>
      <c r="F25" s="11"/>
      <c r="G25" s="11"/>
      <c r="H25" s="12"/>
      <c r="I25" s="11"/>
      <c r="J25" s="12"/>
      <c r="K25" s="11"/>
      <c r="L25" s="12"/>
      <c r="M25" s="11"/>
      <c r="N25" s="13"/>
    </row>
    <row r="26" spans="1:14" s="14" customFormat="1" ht="13.2" x14ac:dyDescent="0.25">
      <c r="A26" s="10"/>
      <c r="B26" s="11"/>
      <c r="C26" s="11"/>
      <c r="D26" s="11"/>
      <c r="E26" s="11"/>
      <c r="F26" s="11"/>
      <c r="G26" s="11"/>
      <c r="H26" s="12"/>
      <c r="I26" s="11"/>
      <c r="J26" s="12"/>
      <c r="K26" s="11"/>
      <c r="L26" s="12"/>
      <c r="M26" s="11"/>
      <c r="N26" s="13"/>
    </row>
    <row r="27" spans="1:14" s="14" customFormat="1" ht="16.5" customHeight="1" x14ac:dyDescent="0.25">
      <c r="A27" s="10"/>
      <c r="B27" s="11"/>
      <c r="C27" s="11"/>
      <c r="D27" s="11"/>
      <c r="E27" s="11"/>
      <c r="F27" s="11"/>
      <c r="G27" s="11"/>
      <c r="H27" s="12"/>
      <c r="I27" s="11"/>
      <c r="J27" s="12"/>
      <c r="K27" s="11"/>
      <c r="L27" s="12"/>
      <c r="M27" s="11"/>
      <c r="N27" s="13"/>
    </row>
    <row r="28" spans="1:14" ht="15" thickBot="1" x14ac:dyDescent="0.35">
      <c r="A28" s="15" t="s">
        <v>25</v>
      </c>
      <c r="B28" s="16" t="s">
        <v>26</v>
      </c>
      <c r="C28" s="16" t="s">
        <v>26</v>
      </c>
      <c r="D28" s="16" t="s">
        <v>26</v>
      </c>
      <c r="E28" s="16">
        <f>SUM(E14:E27)</f>
        <v>111</v>
      </c>
      <c r="F28" s="16">
        <f>SUM(F14:F27)</f>
        <v>111</v>
      </c>
      <c r="G28" s="16">
        <f>SUM(G14:G27)</f>
        <v>0</v>
      </c>
      <c r="H28" s="17"/>
      <c r="I28" s="16"/>
      <c r="J28" s="17"/>
      <c r="K28" s="16">
        <f>SUM(K14:K27)</f>
        <v>0</v>
      </c>
      <c r="L28" s="17">
        <f t="shared" si="0"/>
        <v>0</v>
      </c>
      <c r="M28" s="16">
        <f>AVERAGE(M14:M27)</f>
        <v>95.2</v>
      </c>
      <c r="N28" s="18">
        <f>AVERAGE(N14:N27)</f>
        <v>0.80600000000000005</v>
      </c>
    </row>
    <row r="30" spans="1:14" ht="120" customHeight="1" x14ac:dyDescent="0.3">
      <c r="A30" s="33" t="s">
        <v>27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3">
      <c r="A32" s="19"/>
    </row>
    <row r="33" spans="1:10" ht="12" customHeight="1" x14ac:dyDescent="0.3">
      <c r="B33" s="34" t="s">
        <v>28</v>
      </c>
      <c r="C33" s="34"/>
      <c r="D33" s="34"/>
      <c r="G33" s="22" t="s">
        <v>41</v>
      </c>
      <c r="H33" s="22"/>
      <c r="I33" s="22"/>
      <c r="J33" s="22"/>
    </row>
    <row r="34" spans="1:10" ht="38.25" customHeight="1" x14ac:dyDescent="0.3">
      <c r="B34" s="35"/>
      <c r="C34" s="35"/>
      <c r="D34" s="35"/>
      <c r="G34" s="25"/>
      <c r="H34" s="25"/>
      <c r="I34" s="25"/>
      <c r="J34" s="25"/>
    </row>
    <row r="35" spans="1:10" hidden="1" x14ac:dyDescent="0.3">
      <c r="A35" s="30" t="e">
        <f>#REF!</f>
        <v>#REF!</v>
      </c>
      <c r="B35" s="30"/>
      <c r="C35" s="8"/>
      <c r="E35" s="30"/>
      <c r="F35" s="30"/>
      <c r="G35" s="30"/>
      <c r="H35" s="30"/>
    </row>
    <row r="36" spans="1:10" hidden="1" x14ac:dyDescent="0.3"/>
    <row r="37" spans="1:10" ht="21" customHeight="1" x14ac:dyDescent="0.3">
      <c r="B37" s="31" t="str">
        <f>B10</f>
        <v>MTI. ERICK DE JESUS TELLEZ VERA</v>
      </c>
      <c r="C37" s="31"/>
      <c r="D37" s="31"/>
      <c r="E37" s="20"/>
      <c r="F37" s="20"/>
      <c r="G37" s="31" t="s">
        <v>42</v>
      </c>
      <c r="H37" s="31"/>
      <c r="I37" s="31"/>
      <c r="J37" s="31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" right="0.7" top="0.75" bottom="0.75" header="0.3" footer="0.3"/>
  <pageSetup scale="72" firstPageNumber="0" orientation="landscape" horizontalDpi="300" verticalDpi="300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MK37"/>
  <sheetViews>
    <sheetView topLeftCell="A19" zoomScale="93" zoomScaleNormal="93" workbookViewId="0">
      <selection activeCell="G37" sqref="G37:J37"/>
    </sheetView>
  </sheetViews>
  <sheetFormatPr baseColWidth="10" defaultColWidth="9.109375" defaultRowHeight="14.4" x14ac:dyDescent="0.3"/>
  <cols>
    <col min="1" max="1" width="38.44140625" style="1" customWidth="1"/>
    <col min="2" max="2" width="4.6640625" style="1" customWidth="1"/>
    <col min="3" max="3" width="5.44140625" style="1" customWidth="1"/>
    <col min="4" max="4" width="23.5546875" style="1" customWidth="1"/>
    <col min="5" max="5" width="9.5546875" style="1" customWidth="1"/>
    <col min="6" max="7" width="7.44140625" style="1" customWidth="1"/>
    <col min="8" max="8" width="13.44140625" style="1" customWidth="1"/>
    <col min="9" max="12" width="7.44140625" style="1" customWidth="1"/>
    <col min="13" max="1025" width="9.109375" style="1"/>
  </cols>
  <sheetData>
    <row r="1" spans="1:14" ht="62.25" customHeight="1" x14ac:dyDescent="0.3">
      <c r="B1" s="21" t="s">
        <v>0</v>
      </c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1:14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3">
      <c r="A3" s="22" t="s">
        <v>1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3">
      <c r="A5" s="22" t="s">
        <v>2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3">
      <c r="A6" s="23" t="s">
        <v>3</v>
      </c>
      <c r="B6" s="23"/>
      <c r="C6" s="23"/>
      <c r="D6" s="23"/>
      <c r="E6" s="24" t="s">
        <v>45</v>
      </c>
      <c r="F6" s="24"/>
      <c r="G6" s="24"/>
      <c r="H6" s="24"/>
      <c r="I6" s="3"/>
      <c r="J6" s="3"/>
      <c r="K6" s="3"/>
      <c r="L6" s="3"/>
      <c r="M6" s="3"/>
      <c r="N6" s="3"/>
    </row>
    <row r="7" spans="1:14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3">
      <c r="A8" s="4" t="s">
        <v>4</v>
      </c>
      <c r="B8" s="25">
        <v>4</v>
      </c>
      <c r="C8" s="25"/>
      <c r="D8" s="6" t="s">
        <v>6</v>
      </c>
      <c r="E8" s="7">
        <v>5</v>
      </c>
      <c r="G8" s="4" t="s">
        <v>7</v>
      </c>
      <c r="H8" s="7">
        <v>3</v>
      </c>
      <c r="I8" s="26" t="s">
        <v>8</v>
      </c>
      <c r="J8" s="26"/>
      <c r="K8" s="26"/>
      <c r="L8" s="25" t="s">
        <v>46</v>
      </c>
      <c r="M8" s="25"/>
      <c r="N8" s="25"/>
    </row>
    <row r="10" spans="1:14" x14ac:dyDescent="0.3">
      <c r="A10" s="4" t="s">
        <v>9</v>
      </c>
      <c r="B10" s="25" t="s">
        <v>31</v>
      </c>
      <c r="C10" s="25"/>
      <c r="D10" s="25"/>
      <c r="E10" s="25"/>
      <c r="F10" s="25"/>
      <c r="G10" s="25"/>
      <c r="H10" s="25"/>
      <c r="I10" s="25"/>
      <c r="J10" s="25"/>
      <c r="K10" s="25"/>
      <c r="L10" s="25"/>
    </row>
    <row r="11" spans="1:14" ht="15" thickBot="1" x14ac:dyDescent="0.35">
      <c r="B11" s="8"/>
      <c r="C11" s="8"/>
      <c r="E11" s="8"/>
      <c r="F11" s="8"/>
      <c r="G11" s="8"/>
      <c r="H11" s="8"/>
      <c r="I11" s="8"/>
      <c r="J11" s="8"/>
      <c r="K11" s="8"/>
    </row>
    <row r="12" spans="1:14" ht="12" customHeight="1" thickBot="1" x14ac:dyDescent="0.35">
      <c r="A12" s="27" t="s">
        <v>10</v>
      </c>
      <c r="B12" s="28" t="s">
        <v>11</v>
      </c>
      <c r="C12" s="28" t="s">
        <v>12</v>
      </c>
      <c r="D12" s="29" t="s">
        <v>13</v>
      </c>
      <c r="E12" s="29" t="s">
        <v>14</v>
      </c>
      <c r="F12" s="29" t="s">
        <v>15</v>
      </c>
      <c r="G12" s="29"/>
      <c r="H12" s="29" t="s">
        <v>16</v>
      </c>
      <c r="I12" s="29" t="s">
        <v>17</v>
      </c>
      <c r="J12" s="29" t="s">
        <v>18</v>
      </c>
      <c r="K12" s="29" t="s">
        <v>19</v>
      </c>
      <c r="L12" s="29" t="s">
        <v>20</v>
      </c>
      <c r="M12" s="29" t="s">
        <v>21</v>
      </c>
      <c r="N12" s="32" t="s">
        <v>22</v>
      </c>
    </row>
    <row r="13" spans="1:14" x14ac:dyDescent="0.3">
      <c r="A13" s="27"/>
      <c r="B13" s="28"/>
      <c r="C13" s="28"/>
      <c r="D13" s="29"/>
      <c r="E13" s="29"/>
      <c r="F13" s="9" t="s">
        <v>23</v>
      </c>
      <c r="G13" s="9" t="s">
        <v>24</v>
      </c>
      <c r="H13" s="29"/>
      <c r="I13" s="29"/>
      <c r="J13" s="29"/>
      <c r="K13" s="29"/>
      <c r="L13" s="29"/>
      <c r="M13" s="29"/>
      <c r="N13" s="32"/>
    </row>
    <row r="14" spans="1:14" s="14" customFormat="1" ht="13.2" x14ac:dyDescent="0.25">
      <c r="A14" s="10" t="s">
        <v>47</v>
      </c>
      <c r="B14" s="11" t="s">
        <v>33</v>
      </c>
      <c r="C14" s="11" t="s">
        <v>38</v>
      </c>
      <c r="D14" s="11" t="s">
        <v>32</v>
      </c>
      <c r="E14" s="11">
        <v>35</v>
      </c>
      <c r="F14" s="11">
        <v>35</v>
      </c>
      <c r="G14" s="11"/>
      <c r="H14" s="12"/>
      <c r="I14" s="11">
        <v>0</v>
      </c>
      <c r="J14" s="12"/>
      <c r="K14" s="11">
        <v>0</v>
      </c>
      <c r="L14" s="12">
        <f t="shared" ref="L14:L28" si="0">K14/E14</f>
        <v>0</v>
      </c>
      <c r="M14" s="11">
        <v>96</v>
      </c>
      <c r="N14" s="13">
        <v>0.86</v>
      </c>
    </row>
    <row r="15" spans="1:14" s="14" customFormat="1" ht="13.2" x14ac:dyDescent="0.25">
      <c r="A15" s="10" t="s">
        <v>47</v>
      </c>
      <c r="B15" s="11" t="s">
        <v>33</v>
      </c>
      <c r="C15" s="11" t="s">
        <v>37</v>
      </c>
      <c r="D15" s="11" t="s">
        <v>32</v>
      </c>
      <c r="E15" s="11">
        <v>22</v>
      </c>
      <c r="F15" s="11">
        <v>22</v>
      </c>
      <c r="G15" s="11"/>
      <c r="H15" s="12"/>
      <c r="I15" s="11">
        <v>0</v>
      </c>
      <c r="J15" s="12"/>
      <c r="K15" s="11">
        <v>0</v>
      </c>
      <c r="L15" s="12">
        <f t="shared" si="0"/>
        <v>0</v>
      </c>
      <c r="M15" s="11">
        <v>94</v>
      </c>
      <c r="N15" s="13">
        <v>0.77</v>
      </c>
    </row>
    <row r="16" spans="1:14" s="14" customFormat="1" ht="13.2" x14ac:dyDescent="0.25">
      <c r="A16" s="10" t="s">
        <v>34</v>
      </c>
      <c r="B16" s="11" t="s">
        <v>33</v>
      </c>
      <c r="C16" s="11" t="s">
        <v>35</v>
      </c>
      <c r="D16" s="11" t="s">
        <v>44</v>
      </c>
      <c r="E16" s="11">
        <v>21</v>
      </c>
      <c r="F16" s="11">
        <v>21</v>
      </c>
      <c r="G16" s="11"/>
      <c r="H16" s="12"/>
      <c r="I16" s="11">
        <v>0</v>
      </c>
      <c r="J16" s="12"/>
      <c r="K16" s="11">
        <v>0</v>
      </c>
      <c r="L16" s="12">
        <v>0</v>
      </c>
      <c r="M16" s="11">
        <v>100</v>
      </c>
      <c r="N16" s="13">
        <v>0.95</v>
      </c>
    </row>
    <row r="17" spans="1:14" s="14" customFormat="1" ht="13.2" x14ac:dyDescent="0.25">
      <c r="A17" s="10" t="s">
        <v>34</v>
      </c>
      <c r="B17" s="11" t="s">
        <v>33</v>
      </c>
      <c r="C17" s="11" t="s">
        <v>36</v>
      </c>
      <c r="D17" s="11" t="s">
        <v>44</v>
      </c>
      <c r="E17" s="11">
        <v>15</v>
      </c>
      <c r="F17" s="11">
        <v>15</v>
      </c>
      <c r="G17" s="11"/>
      <c r="H17" s="12"/>
      <c r="I17" s="11">
        <v>0</v>
      </c>
      <c r="J17" s="12"/>
      <c r="K17" s="11">
        <v>0</v>
      </c>
      <c r="L17" s="12">
        <v>0</v>
      </c>
      <c r="M17" s="11">
        <v>97</v>
      </c>
      <c r="N17" s="13">
        <v>0.8</v>
      </c>
    </row>
    <row r="18" spans="1:14" s="14" customFormat="1" ht="13.2" x14ac:dyDescent="0.25">
      <c r="A18" s="10" t="s">
        <v>40</v>
      </c>
      <c r="B18" s="11" t="s">
        <v>33</v>
      </c>
      <c r="C18" s="11" t="s">
        <v>39</v>
      </c>
      <c r="D18" s="11" t="s">
        <v>43</v>
      </c>
      <c r="E18" s="11">
        <v>18</v>
      </c>
      <c r="F18" s="11">
        <v>18</v>
      </c>
      <c r="G18" s="11"/>
      <c r="H18" s="12"/>
      <c r="I18" s="11">
        <v>0</v>
      </c>
      <c r="J18" s="12"/>
      <c r="K18" s="11">
        <v>0</v>
      </c>
      <c r="L18" s="12">
        <v>0</v>
      </c>
      <c r="M18" s="11">
        <v>89</v>
      </c>
      <c r="N18" s="13">
        <v>0.65</v>
      </c>
    </row>
    <row r="19" spans="1:14" s="14" customFormat="1" ht="13.2" x14ac:dyDescent="0.25">
      <c r="A19" s="10"/>
      <c r="B19" s="11"/>
      <c r="C19" s="11"/>
      <c r="D19" s="11"/>
      <c r="E19" s="11"/>
      <c r="F19" s="11"/>
      <c r="G19" s="11"/>
      <c r="H19" s="12"/>
      <c r="I19" s="11"/>
      <c r="J19" s="12"/>
      <c r="K19" s="11"/>
      <c r="L19" s="12"/>
      <c r="M19" s="11"/>
      <c r="N19" s="13"/>
    </row>
    <row r="20" spans="1:14" s="14" customFormat="1" ht="13.2" x14ac:dyDescent="0.25">
      <c r="A20" s="10"/>
      <c r="B20" s="11"/>
      <c r="C20" s="11"/>
      <c r="D20" s="11"/>
      <c r="E20" s="11"/>
      <c r="F20" s="11"/>
      <c r="G20" s="11"/>
      <c r="H20" s="12"/>
      <c r="I20" s="11"/>
      <c r="J20" s="12"/>
      <c r="K20" s="11"/>
      <c r="L20" s="12"/>
      <c r="M20" s="11"/>
      <c r="N20" s="13"/>
    </row>
    <row r="21" spans="1:14" s="14" customFormat="1" ht="13.2" x14ac:dyDescent="0.25">
      <c r="A21" s="10"/>
      <c r="B21" s="11"/>
      <c r="C21" s="11"/>
      <c r="D21" s="11"/>
      <c r="E21" s="11"/>
      <c r="F21" s="11"/>
      <c r="G21" s="11"/>
      <c r="H21" s="12"/>
      <c r="I21" s="11"/>
      <c r="J21" s="12"/>
      <c r="K21" s="11"/>
      <c r="L21" s="12"/>
      <c r="M21" s="11"/>
      <c r="N21" s="13"/>
    </row>
    <row r="22" spans="1:14" s="14" customFormat="1" ht="13.2" x14ac:dyDescent="0.25">
      <c r="A22" s="10"/>
      <c r="B22" s="11"/>
      <c r="C22" s="11"/>
      <c r="D22" s="11"/>
      <c r="E22" s="11"/>
      <c r="F22" s="11"/>
      <c r="G22" s="11"/>
      <c r="H22" s="12"/>
      <c r="I22" s="11"/>
      <c r="J22" s="12"/>
      <c r="K22" s="11"/>
      <c r="L22" s="12"/>
      <c r="M22" s="11"/>
      <c r="N22" s="13"/>
    </row>
    <row r="23" spans="1:14" s="14" customFormat="1" ht="13.2" x14ac:dyDescent="0.25">
      <c r="A23" s="10"/>
      <c r="B23" s="11"/>
      <c r="C23" s="11"/>
      <c r="D23" s="11"/>
      <c r="E23" s="11"/>
      <c r="F23" s="11"/>
      <c r="G23" s="11"/>
      <c r="H23" s="12"/>
      <c r="I23" s="11"/>
      <c r="J23" s="12"/>
      <c r="K23" s="11"/>
      <c r="L23" s="12"/>
      <c r="M23" s="11"/>
      <c r="N23" s="13"/>
    </row>
    <row r="24" spans="1:14" s="14" customFormat="1" ht="13.2" x14ac:dyDescent="0.25">
      <c r="A24" s="10"/>
      <c r="B24" s="11"/>
      <c r="C24" s="11"/>
      <c r="D24" s="11"/>
      <c r="E24" s="11"/>
      <c r="F24" s="11"/>
      <c r="G24" s="11"/>
      <c r="H24" s="12"/>
      <c r="I24" s="11"/>
      <c r="J24" s="12"/>
      <c r="K24" s="11"/>
      <c r="L24" s="12"/>
      <c r="M24" s="11"/>
      <c r="N24" s="13"/>
    </row>
    <row r="25" spans="1:14" s="14" customFormat="1" ht="13.2" x14ac:dyDescent="0.25">
      <c r="A25" s="10"/>
      <c r="B25" s="11"/>
      <c r="C25" s="11"/>
      <c r="D25" s="11"/>
      <c r="E25" s="11"/>
      <c r="F25" s="11"/>
      <c r="G25" s="11"/>
      <c r="H25" s="12"/>
      <c r="I25" s="11"/>
      <c r="J25" s="12"/>
      <c r="K25" s="11"/>
      <c r="L25" s="12"/>
      <c r="M25" s="11"/>
      <c r="N25" s="13"/>
    </row>
    <row r="26" spans="1:14" s="14" customFormat="1" ht="13.2" x14ac:dyDescent="0.25">
      <c r="A26" s="10"/>
      <c r="B26" s="11"/>
      <c r="C26" s="11"/>
      <c r="D26" s="11"/>
      <c r="E26" s="11"/>
      <c r="F26" s="11"/>
      <c r="G26" s="11"/>
      <c r="H26" s="12"/>
      <c r="I26" s="11"/>
      <c r="J26" s="12"/>
      <c r="K26" s="11"/>
      <c r="L26" s="12"/>
      <c r="M26" s="11"/>
      <c r="N26" s="13"/>
    </row>
    <row r="27" spans="1:14" s="14" customFormat="1" ht="16.5" customHeight="1" x14ac:dyDescent="0.25">
      <c r="A27" s="10"/>
      <c r="B27" s="11"/>
      <c r="C27" s="11"/>
      <c r="D27" s="11"/>
      <c r="E27" s="11"/>
      <c r="F27" s="11"/>
      <c r="G27" s="11"/>
      <c r="H27" s="12"/>
      <c r="I27" s="11"/>
      <c r="J27" s="12"/>
      <c r="K27" s="11"/>
      <c r="L27" s="12"/>
      <c r="M27" s="11"/>
      <c r="N27" s="13"/>
    </row>
    <row r="28" spans="1:14" ht="15" thickBot="1" x14ac:dyDescent="0.35">
      <c r="A28" s="15" t="s">
        <v>25</v>
      </c>
      <c r="B28" s="16" t="s">
        <v>26</v>
      </c>
      <c r="C28" s="16" t="s">
        <v>26</v>
      </c>
      <c r="D28" s="16" t="s">
        <v>26</v>
      </c>
      <c r="E28" s="16">
        <f>SUM(E14:E27)</f>
        <v>111</v>
      </c>
      <c r="F28" s="16">
        <f>SUM(F14:F27)</f>
        <v>111</v>
      </c>
      <c r="G28" s="16">
        <f>SUM(G14:G27)</f>
        <v>0</v>
      </c>
      <c r="H28" s="17"/>
      <c r="I28" s="16"/>
      <c r="J28" s="17"/>
      <c r="K28" s="16">
        <f>SUM(K14:K27)</f>
        <v>0</v>
      </c>
      <c r="L28" s="17">
        <f t="shared" si="0"/>
        <v>0</v>
      </c>
      <c r="M28" s="16">
        <f>AVERAGE(M14:M27)</f>
        <v>95.2</v>
      </c>
      <c r="N28" s="18">
        <f>AVERAGE(N14:N27)</f>
        <v>0.80600000000000005</v>
      </c>
    </row>
    <row r="30" spans="1:14" ht="120" customHeight="1" x14ac:dyDescent="0.3">
      <c r="A30" s="33" t="s">
        <v>27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3">
      <c r="A32" s="19"/>
    </row>
    <row r="33" spans="1:10" ht="12" customHeight="1" x14ac:dyDescent="0.3">
      <c r="B33" s="34" t="s">
        <v>28</v>
      </c>
      <c r="C33" s="34"/>
      <c r="D33" s="34"/>
      <c r="G33" s="22" t="s">
        <v>41</v>
      </c>
      <c r="H33" s="22"/>
      <c r="I33" s="22"/>
      <c r="J33" s="22"/>
    </row>
    <row r="34" spans="1:10" ht="38.25" customHeight="1" x14ac:dyDescent="0.3">
      <c r="B34" s="35"/>
      <c r="C34" s="35"/>
      <c r="D34" s="35"/>
      <c r="G34" s="25"/>
      <c r="H34" s="25"/>
      <c r="I34" s="25"/>
      <c r="J34" s="25"/>
    </row>
    <row r="35" spans="1:10" hidden="1" x14ac:dyDescent="0.3">
      <c r="A35" s="30" t="e">
        <f>#REF!</f>
        <v>#REF!</v>
      </c>
      <c r="B35" s="30"/>
      <c r="C35" s="8"/>
      <c r="E35" s="30"/>
      <c r="F35" s="30"/>
      <c r="G35" s="30"/>
      <c r="H35" s="30"/>
    </row>
    <row r="36" spans="1:10" hidden="1" x14ac:dyDescent="0.3"/>
    <row r="37" spans="1:10" ht="21" customHeight="1" x14ac:dyDescent="0.3">
      <c r="B37" s="31" t="str">
        <f>B10</f>
        <v>MTI. ERICK DE JESUS TELLEZ VERA</v>
      </c>
      <c r="C37" s="31"/>
      <c r="D37" s="31"/>
      <c r="E37" s="20"/>
      <c r="F37" s="20"/>
      <c r="G37" s="31" t="s">
        <v>42</v>
      </c>
      <c r="H37" s="31"/>
      <c r="I37" s="31"/>
      <c r="J37" s="31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" right="0.7" top="0.75" bottom="0.75" header="0.3" footer="0.3"/>
  <pageSetup scale="72" firstPageNumber="0" orientation="landscape" horizontalDpi="300" verticalDpi="300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MK37"/>
  <sheetViews>
    <sheetView tabSelected="1" zoomScale="95" zoomScaleNormal="95" workbookViewId="0">
      <selection activeCell="R13" sqref="R13"/>
    </sheetView>
  </sheetViews>
  <sheetFormatPr baseColWidth="10" defaultColWidth="9.109375" defaultRowHeight="14.4" x14ac:dyDescent="0.3"/>
  <cols>
    <col min="1" max="1" width="38.44140625" style="1" customWidth="1"/>
    <col min="2" max="2" width="4.6640625" style="1" customWidth="1"/>
    <col min="3" max="3" width="5.44140625" style="1" customWidth="1"/>
    <col min="4" max="4" width="21.88671875" style="1" customWidth="1"/>
    <col min="5" max="5" width="9.5546875" style="1" customWidth="1"/>
    <col min="6" max="7" width="7.44140625" style="1" customWidth="1"/>
    <col min="8" max="8" width="13.33203125" style="1" customWidth="1"/>
    <col min="9" max="12" width="7.44140625" style="1" customWidth="1"/>
    <col min="13" max="1025" width="11.44140625" style="1"/>
  </cols>
  <sheetData>
    <row r="1" spans="1:14" ht="62.25" customHeight="1" x14ac:dyDescent="0.3">
      <c r="B1" s="21" t="s">
        <v>0</v>
      </c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1:14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3">
      <c r="A3" s="22" t="s">
        <v>1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3">
      <c r="A5" s="22" t="s">
        <v>2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3">
      <c r="A6" s="23" t="s">
        <v>3</v>
      </c>
      <c r="B6" s="23"/>
      <c r="C6" s="23"/>
      <c r="D6" s="23"/>
      <c r="E6" s="24" t="s">
        <v>45</v>
      </c>
      <c r="F6" s="24"/>
      <c r="G6" s="24"/>
      <c r="H6" s="24"/>
      <c r="I6" s="3"/>
      <c r="J6" s="3"/>
      <c r="K6" s="3"/>
      <c r="L6" s="3"/>
      <c r="M6" s="3"/>
      <c r="N6" s="3"/>
    </row>
    <row r="7" spans="1:14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3">
      <c r="A8" s="4" t="s">
        <v>4</v>
      </c>
      <c r="B8" s="25" t="s">
        <v>30</v>
      </c>
      <c r="C8" s="25"/>
      <c r="D8" s="6" t="s">
        <v>6</v>
      </c>
      <c r="E8" s="5">
        <v>5</v>
      </c>
      <c r="G8" s="4" t="s">
        <v>7</v>
      </c>
      <c r="H8" s="5">
        <v>3</v>
      </c>
      <c r="I8" s="26" t="s">
        <v>8</v>
      </c>
      <c r="J8" s="26"/>
      <c r="K8" s="26"/>
      <c r="L8" s="25" t="s">
        <v>46</v>
      </c>
      <c r="M8" s="25"/>
      <c r="N8" s="25"/>
    </row>
    <row r="10" spans="1:14" x14ac:dyDescent="0.3">
      <c r="A10" s="4" t="s">
        <v>9</v>
      </c>
      <c r="B10" s="25" t="str">
        <f>'1'!B10</f>
        <v>MTI. ERICK DE JESUS TELLEZ VERA</v>
      </c>
      <c r="C10" s="25"/>
      <c r="D10" s="25"/>
      <c r="E10" s="25"/>
      <c r="F10" s="25"/>
      <c r="G10" s="25"/>
      <c r="H10" s="25"/>
      <c r="I10" s="25"/>
      <c r="J10" s="25"/>
      <c r="K10" s="25"/>
      <c r="L10" s="25"/>
    </row>
    <row r="11" spans="1:14" x14ac:dyDescent="0.3">
      <c r="B11" s="8"/>
      <c r="C11" s="8"/>
      <c r="E11" s="8"/>
      <c r="F11" s="8"/>
      <c r="G11" s="8"/>
      <c r="H11" s="8"/>
      <c r="I11" s="8"/>
      <c r="J11" s="8"/>
      <c r="K11" s="8"/>
    </row>
    <row r="12" spans="1:14" ht="12" customHeight="1" x14ac:dyDescent="0.3">
      <c r="A12" s="27" t="s">
        <v>10</v>
      </c>
      <c r="B12" s="28" t="s">
        <v>11</v>
      </c>
      <c r="C12" s="28" t="s">
        <v>12</v>
      </c>
      <c r="D12" s="29" t="s">
        <v>13</v>
      </c>
      <c r="E12" s="29" t="s">
        <v>14</v>
      </c>
      <c r="F12" s="29" t="s">
        <v>15</v>
      </c>
      <c r="G12" s="29"/>
      <c r="H12" s="29" t="s">
        <v>16</v>
      </c>
      <c r="I12" s="29" t="s">
        <v>17</v>
      </c>
      <c r="J12" s="29" t="s">
        <v>18</v>
      </c>
      <c r="K12" s="29" t="s">
        <v>19</v>
      </c>
      <c r="L12" s="29" t="s">
        <v>20</v>
      </c>
      <c r="M12" s="29" t="s">
        <v>21</v>
      </c>
      <c r="N12" s="32" t="s">
        <v>22</v>
      </c>
    </row>
    <row r="13" spans="1:14" x14ac:dyDescent="0.3">
      <c r="A13" s="27"/>
      <c r="B13" s="28"/>
      <c r="C13" s="28"/>
      <c r="D13" s="29"/>
      <c r="E13" s="29"/>
      <c r="F13" s="9" t="s">
        <v>23</v>
      </c>
      <c r="G13" s="9" t="s">
        <v>24</v>
      </c>
      <c r="H13" s="29"/>
      <c r="I13" s="29"/>
      <c r="J13" s="29"/>
      <c r="K13" s="29"/>
      <c r="L13" s="29"/>
      <c r="M13" s="29"/>
      <c r="N13" s="32"/>
    </row>
    <row r="14" spans="1:14" s="14" customFormat="1" ht="13.2" x14ac:dyDescent="0.25">
      <c r="A14" s="11" t="str">
        <f>'1'!A14</f>
        <v>CALCULO INTEGRAL</v>
      </c>
      <c r="B14" s="11" t="s">
        <v>49</v>
      </c>
      <c r="C14" s="11" t="str">
        <f>'1'!C14</f>
        <v>207A</v>
      </c>
      <c r="D14" s="11" t="str">
        <f>'1'!D14</f>
        <v>IGEM</v>
      </c>
      <c r="E14" s="11">
        <f>'1'!E14</f>
        <v>35</v>
      </c>
      <c r="F14" s="11">
        <v>35</v>
      </c>
      <c r="G14" s="11">
        <v>0</v>
      </c>
      <c r="H14" s="12">
        <f t="shared" ref="H14:H17" si="0">F14/E14</f>
        <v>1</v>
      </c>
      <c r="I14" s="11">
        <f t="shared" ref="I14:I17" si="1">(E14-SUM(F14:G14))-K14</f>
        <v>0</v>
      </c>
      <c r="J14" s="12">
        <f t="shared" ref="J14:J28" si="2">I14/E14</f>
        <v>0</v>
      </c>
      <c r="K14" s="11">
        <v>0</v>
      </c>
      <c r="L14" s="12">
        <f t="shared" ref="L14:L28" si="3">K14/E14</f>
        <v>0</v>
      </c>
      <c r="M14" s="11">
        <v>92</v>
      </c>
      <c r="N14" s="13">
        <v>0.77</v>
      </c>
    </row>
    <row r="15" spans="1:14" s="14" customFormat="1" ht="13.2" x14ac:dyDescent="0.25">
      <c r="A15" s="11" t="str">
        <f>'1'!A15</f>
        <v>CALCULO INTEGRAL</v>
      </c>
      <c r="B15" s="11" t="s">
        <v>49</v>
      </c>
      <c r="C15" s="11" t="str">
        <f>'1'!C15</f>
        <v>207B</v>
      </c>
      <c r="D15" s="11" t="str">
        <f>'1'!D15</f>
        <v>IGEM</v>
      </c>
      <c r="E15" s="11">
        <v>23</v>
      </c>
      <c r="F15" s="11">
        <v>23</v>
      </c>
      <c r="G15" s="11">
        <v>0</v>
      </c>
      <c r="H15" s="12">
        <v>0.87</v>
      </c>
      <c r="I15" s="11">
        <v>3</v>
      </c>
      <c r="J15" s="12">
        <f t="shared" si="2"/>
        <v>0.13043478260869565</v>
      </c>
      <c r="K15" s="11">
        <v>0</v>
      </c>
      <c r="L15" s="12">
        <f t="shared" si="3"/>
        <v>0</v>
      </c>
      <c r="M15" s="11">
        <v>89</v>
      </c>
      <c r="N15" s="13">
        <v>0.73</v>
      </c>
    </row>
    <row r="16" spans="1:14" s="14" customFormat="1" ht="13.2" x14ac:dyDescent="0.25">
      <c r="A16" s="11" t="str">
        <f>'1'!A16</f>
        <v>METODOS NUMERICOS</v>
      </c>
      <c r="B16" s="11" t="s">
        <v>49</v>
      </c>
      <c r="C16" s="11" t="str">
        <f>'1'!C16</f>
        <v>411A</v>
      </c>
      <c r="D16" s="11" t="str">
        <f>'1'!D16</f>
        <v>IMCT</v>
      </c>
      <c r="E16" s="11">
        <v>23</v>
      </c>
      <c r="F16" s="11">
        <v>20</v>
      </c>
      <c r="G16" s="11">
        <v>0</v>
      </c>
      <c r="H16" s="12">
        <v>0.87</v>
      </c>
      <c r="I16" s="11">
        <v>3</v>
      </c>
      <c r="J16" s="12">
        <f t="shared" si="2"/>
        <v>0.13043478260869565</v>
      </c>
      <c r="K16" s="11">
        <v>0</v>
      </c>
      <c r="L16" s="12">
        <f t="shared" si="3"/>
        <v>0</v>
      </c>
      <c r="M16" s="11">
        <v>90</v>
      </c>
      <c r="N16" s="13">
        <v>0.78</v>
      </c>
    </row>
    <row r="17" spans="1:14" s="14" customFormat="1" ht="13.2" x14ac:dyDescent="0.25">
      <c r="A17" s="11" t="str">
        <f>'1'!A17</f>
        <v>METODOS NUMERICOS</v>
      </c>
      <c r="B17" s="11" t="s">
        <v>49</v>
      </c>
      <c r="C17" s="11" t="str">
        <f>'1'!C17</f>
        <v>411B</v>
      </c>
      <c r="D17" s="11" t="str">
        <f>'1'!D17</f>
        <v>IMCT</v>
      </c>
      <c r="E17" s="11">
        <f>'1'!E17</f>
        <v>15</v>
      </c>
      <c r="F17" s="11">
        <v>15</v>
      </c>
      <c r="G17" s="11">
        <v>0</v>
      </c>
      <c r="H17" s="12">
        <f t="shared" si="0"/>
        <v>1</v>
      </c>
      <c r="I17" s="11">
        <f t="shared" si="1"/>
        <v>0</v>
      </c>
      <c r="J17" s="12">
        <f t="shared" si="2"/>
        <v>0</v>
      </c>
      <c r="K17" s="11">
        <v>0</v>
      </c>
      <c r="L17" s="12">
        <f t="shared" si="3"/>
        <v>0</v>
      </c>
      <c r="M17" s="11">
        <v>95</v>
      </c>
      <c r="N17" s="13">
        <v>0.8</v>
      </c>
    </row>
    <row r="18" spans="1:14" s="14" customFormat="1" ht="13.2" x14ac:dyDescent="0.25">
      <c r="A18" s="11" t="str">
        <f>'1'!A18</f>
        <v>QUIMICA</v>
      </c>
      <c r="B18" s="11" t="s">
        <v>49</v>
      </c>
      <c r="C18" s="11" t="str">
        <f>'1'!C18</f>
        <v>204B</v>
      </c>
      <c r="D18" s="11" t="str">
        <f>'1'!D18</f>
        <v>ISIC</v>
      </c>
      <c r="E18" s="11">
        <v>19</v>
      </c>
      <c r="F18" s="11">
        <v>18</v>
      </c>
      <c r="G18" s="11">
        <v>0</v>
      </c>
      <c r="H18" s="12">
        <v>0.95</v>
      </c>
      <c r="I18" s="11">
        <v>1</v>
      </c>
      <c r="J18" s="12">
        <f t="shared" si="2"/>
        <v>5.2631578947368418E-2</v>
      </c>
      <c r="K18" s="11">
        <v>0</v>
      </c>
      <c r="L18" s="12">
        <f t="shared" si="3"/>
        <v>0</v>
      </c>
      <c r="M18" s="11">
        <v>81</v>
      </c>
      <c r="N18" s="13">
        <v>0.68</v>
      </c>
    </row>
    <row r="19" spans="1:14" s="14" customFormat="1" ht="13.2" x14ac:dyDescent="0.25">
      <c r="A19" s="11"/>
      <c r="B19" s="11"/>
      <c r="C19" s="11"/>
      <c r="D19" s="11"/>
      <c r="E19" s="11"/>
      <c r="F19" s="11"/>
      <c r="G19" s="11"/>
      <c r="H19" s="12"/>
      <c r="I19" s="11"/>
      <c r="J19" s="12"/>
      <c r="K19" s="11"/>
      <c r="L19" s="12"/>
      <c r="M19" s="11"/>
      <c r="N19" s="13"/>
    </row>
    <row r="20" spans="1:14" s="14" customFormat="1" ht="13.2" x14ac:dyDescent="0.25">
      <c r="A20" s="11"/>
      <c r="B20" s="11"/>
      <c r="C20" s="11"/>
      <c r="D20" s="11"/>
      <c r="E20" s="11"/>
      <c r="F20" s="11"/>
      <c r="G20" s="11"/>
      <c r="H20" s="12"/>
      <c r="I20" s="11"/>
      <c r="J20" s="12"/>
      <c r="K20" s="11"/>
      <c r="L20" s="12"/>
      <c r="M20" s="11"/>
      <c r="N20" s="13"/>
    </row>
    <row r="21" spans="1:14" s="14" customFormat="1" ht="13.2" x14ac:dyDescent="0.25">
      <c r="A21" s="11"/>
      <c r="B21" s="11"/>
      <c r="C21" s="11"/>
      <c r="D21" s="11"/>
      <c r="E21" s="11"/>
      <c r="F21" s="11"/>
      <c r="G21" s="11"/>
      <c r="H21" s="12"/>
      <c r="I21" s="11"/>
      <c r="J21" s="12"/>
      <c r="K21" s="11"/>
      <c r="L21" s="12"/>
      <c r="M21" s="11"/>
      <c r="N21" s="13"/>
    </row>
    <row r="22" spans="1:14" s="14" customFormat="1" ht="13.2" x14ac:dyDescent="0.25">
      <c r="A22" s="11"/>
      <c r="B22" s="11"/>
      <c r="C22" s="11"/>
      <c r="D22" s="11"/>
      <c r="E22" s="11"/>
      <c r="F22" s="11"/>
      <c r="G22" s="11"/>
      <c r="H22" s="12"/>
      <c r="I22" s="11"/>
      <c r="J22" s="12"/>
      <c r="K22" s="11"/>
      <c r="L22" s="12"/>
      <c r="M22" s="11"/>
      <c r="N22" s="13"/>
    </row>
    <row r="23" spans="1:14" s="14" customFormat="1" ht="13.2" x14ac:dyDescent="0.25">
      <c r="A23" s="11"/>
      <c r="B23" s="11"/>
      <c r="C23" s="11"/>
      <c r="D23" s="11"/>
      <c r="E23" s="11"/>
      <c r="F23" s="11"/>
      <c r="G23" s="11"/>
      <c r="H23" s="12"/>
      <c r="I23" s="11"/>
      <c r="J23" s="12"/>
      <c r="K23" s="11"/>
      <c r="L23" s="12"/>
      <c r="M23" s="11"/>
      <c r="N23" s="13"/>
    </row>
    <row r="24" spans="1:14" s="14" customFormat="1" ht="13.2" x14ac:dyDescent="0.25">
      <c r="A24" s="11"/>
      <c r="B24" s="11"/>
      <c r="C24" s="11"/>
      <c r="D24" s="11"/>
      <c r="E24" s="11"/>
      <c r="F24" s="11"/>
      <c r="G24" s="11"/>
      <c r="H24" s="12"/>
      <c r="I24" s="11"/>
      <c r="J24" s="12"/>
      <c r="K24" s="11"/>
      <c r="L24" s="12"/>
      <c r="M24" s="11"/>
      <c r="N24" s="13"/>
    </row>
    <row r="25" spans="1:14" s="14" customFormat="1" ht="13.2" x14ac:dyDescent="0.25">
      <c r="A25" s="11"/>
      <c r="B25" s="11"/>
      <c r="C25" s="11"/>
      <c r="D25" s="11"/>
      <c r="E25" s="11"/>
      <c r="F25" s="11"/>
      <c r="G25" s="11"/>
      <c r="H25" s="12"/>
      <c r="I25" s="11"/>
      <c r="J25" s="12"/>
      <c r="K25" s="11"/>
      <c r="L25" s="12"/>
      <c r="M25" s="11"/>
      <c r="N25" s="13"/>
    </row>
    <row r="26" spans="1:14" s="14" customFormat="1" ht="13.2" x14ac:dyDescent="0.25">
      <c r="A26" s="11"/>
      <c r="B26" s="11"/>
      <c r="C26" s="11"/>
      <c r="D26" s="11"/>
      <c r="E26" s="11"/>
      <c r="F26" s="11"/>
      <c r="G26" s="11"/>
      <c r="H26" s="12"/>
      <c r="I26" s="11"/>
      <c r="J26" s="12"/>
      <c r="K26" s="11"/>
      <c r="L26" s="12"/>
      <c r="M26" s="11"/>
      <c r="N26" s="13"/>
    </row>
    <row r="27" spans="1:14" s="14" customFormat="1" ht="16.5" customHeight="1" x14ac:dyDescent="0.25">
      <c r="A27" s="11"/>
      <c r="B27" s="11"/>
      <c r="C27" s="11"/>
      <c r="D27" s="11"/>
      <c r="E27" s="11"/>
      <c r="F27" s="11"/>
      <c r="G27" s="11"/>
      <c r="H27" s="12"/>
      <c r="I27" s="11"/>
      <c r="J27" s="12"/>
      <c r="K27" s="11"/>
      <c r="L27" s="12"/>
      <c r="M27" s="11"/>
      <c r="N27" s="13"/>
    </row>
    <row r="28" spans="1:14" x14ac:dyDescent="0.3">
      <c r="A28" s="15" t="s">
        <v>25</v>
      </c>
      <c r="B28" s="16" t="s">
        <v>26</v>
      </c>
      <c r="C28" s="16" t="s">
        <v>26</v>
      </c>
      <c r="D28" s="16" t="s">
        <v>26</v>
      </c>
      <c r="E28" s="16">
        <f>SUM(E14:E27)</f>
        <v>115</v>
      </c>
      <c r="F28" s="16">
        <f>SUM(F14:F27)</f>
        <v>111</v>
      </c>
      <c r="G28" s="16">
        <f>SUM(G14:G27)</f>
        <v>0</v>
      </c>
      <c r="H28" s="17">
        <f>SUM(F28:G28)/E28</f>
        <v>0.9652173913043478</v>
      </c>
      <c r="I28" s="16">
        <v>7</v>
      </c>
      <c r="J28" s="17">
        <f t="shared" si="2"/>
        <v>6.0869565217391307E-2</v>
      </c>
      <c r="K28" s="16">
        <f>SUM(K14:K27)</f>
        <v>0</v>
      </c>
      <c r="L28" s="17">
        <f t="shared" si="3"/>
        <v>0</v>
      </c>
      <c r="M28" s="16">
        <f>AVERAGE(M14:M27)</f>
        <v>89.4</v>
      </c>
      <c r="N28" s="18">
        <f>AVERAGE(N14:N27)</f>
        <v>0.752</v>
      </c>
    </row>
    <row r="30" spans="1:14" ht="120" customHeight="1" x14ac:dyDescent="0.3">
      <c r="A30" s="33" t="s">
        <v>27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3">
      <c r="A32" s="19"/>
    </row>
    <row r="33" spans="1:10" ht="12" customHeight="1" x14ac:dyDescent="0.3">
      <c r="B33" s="34" t="s">
        <v>28</v>
      </c>
      <c r="C33" s="34"/>
      <c r="D33" s="34"/>
      <c r="G33" s="22" t="s">
        <v>29</v>
      </c>
      <c r="H33" s="22"/>
      <c r="I33" s="22"/>
      <c r="J33" s="22"/>
    </row>
    <row r="34" spans="1:10" ht="62.25" customHeight="1" x14ac:dyDescent="0.3">
      <c r="B34" s="35"/>
      <c r="C34" s="35"/>
      <c r="D34" s="35"/>
      <c r="G34" s="25"/>
      <c r="H34" s="25"/>
      <c r="I34" s="25"/>
      <c r="J34" s="25"/>
    </row>
    <row r="35" spans="1:10" hidden="1" x14ac:dyDescent="0.3">
      <c r="A35" s="30" t="e">
        <f>#REF!</f>
        <v>#REF!</v>
      </c>
      <c r="B35" s="30"/>
      <c r="C35" s="8"/>
      <c r="E35" s="30"/>
      <c r="F35" s="30"/>
      <c r="G35" s="30"/>
      <c r="H35" s="30"/>
    </row>
    <row r="36" spans="1:10" hidden="1" x14ac:dyDescent="0.3"/>
    <row r="37" spans="1:10" ht="45" customHeight="1" x14ac:dyDescent="0.3">
      <c r="B37" s="36" t="str">
        <f>B10</f>
        <v>MTI. ERICK DE JESUS TELLEZ VERA</v>
      </c>
      <c r="C37" s="36"/>
      <c r="D37" s="36"/>
      <c r="E37" s="20"/>
      <c r="F37" s="20"/>
      <c r="G37" s="36" t="s">
        <v>42</v>
      </c>
      <c r="H37" s="36"/>
      <c r="I37" s="36"/>
      <c r="J37" s="36"/>
    </row>
  </sheetData>
  <mergeCells count="31">
    <mergeCell ref="A35:B35"/>
    <mergeCell ref="E35:H35"/>
    <mergeCell ref="B37:D37"/>
    <mergeCell ref="G37:J37"/>
    <mergeCell ref="N12:N13"/>
    <mergeCell ref="A30:N30"/>
    <mergeCell ref="B33:D33"/>
    <mergeCell ref="G33:J33"/>
    <mergeCell ref="B34:D34"/>
    <mergeCell ref="G34:J34"/>
    <mergeCell ref="B8:C8"/>
    <mergeCell ref="I8:K8"/>
    <mergeCell ref="L8:N8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M12:M13"/>
    <mergeCell ref="B1:N1"/>
    <mergeCell ref="A3:N3"/>
    <mergeCell ref="A5:N5"/>
    <mergeCell ref="A6:D6"/>
    <mergeCell ref="E6:H6"/>
  </mergeCells>
  <pageMargins left="0.70833333333333304" right="0.70833333333333304" top="0.74791666666666701" bottom="1.05138888888889" header="0.51180555555555496" footer="0.31527777777777799"/>
  <pageSetup scale="69" firstPageNumber="0" orientation="landscape" horizontalDpi="300" verticalDpi="300" r:id="rId1"/>
  <headerFooter>
    <oddFooter>&amp;RAgosto 2022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tonatiuh sosme sanchez</cp:lastModifiedBy>
  <cp:revision>3</cp:revision>
  <cp:lastPrinted>2022-10-07T20:13:17Z</cp:lastPrinted>
  <dcterms:created xsi:type="dcterms:W3CDTF">2021-11-22T14:45:25Z</dcterms:created>
  <dcterms:modified xsi:type="dcterms:W3CDTF">2023-07-03T19:04:50Z</dcterms:modified>
  <dc:language>es-MX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