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REPORTE 4\"/>
    </mc:Choice>
  </mc:AlternateContent>
  <bookViews>
    <workbookView xWindow="0" yWindow="0" windowWidth="20490" windowHeight="7650"/>
  </bookViews>
  <sheets>
    <sheet name="CALIDAD 605B" sheetId="1" r:id="rId1"/>
    <sheet name="PROBA 201C" sheetId="3" r:id="rId2"/>
    <sheet name="FISICA 401C" sheetId="4" r:id="rId3"/>
    <sheet name="ESTAD 205C" sheetId="5" r:id="rId4"/>
    <sheet name="CALIDAD 605A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3" l="1"/>
  <c r="L30" i="4" l="1"/>
  <c r="K41" i="6"/>
  <c r="K56" i="6" s="1"/>
  <c r="K58" i="6" s="1"/>
  <c r="K30" i="5"/>
  <c r="S29" i="3"/>
  <c r="S56" i="3" s="1"/>
  <c r="K15" i="1"/>
  <c r="Q12" i="5"/>
  <c r="J41" i="6"/>
  <c r="J30" i="5"/>
  <c r="K30" i="4"/>
  <c r="K56" i="4" s="1"/>
  <c r="R29" i="3"/>
  <c r="J15" i="1"/>
  <c r="P56" i="6"/>
  <c r="O56" i="6"/>
  <c r="N56" i="6"/>
  <c r="M56" i="6"/>
  <c r="L56" i="6"/>
  <c r="J56" i="6"/>
  <c r="P55" i="6"/>
  <c r="P58" i="6"/>
  <c r="O55" i="6"/>
  <c r="N55" i="6"/>
  <c r="M55" i="6"/>
  <c r="M58" i="6" s="1"/>
  <c r="L55" i="6"/>
  <c r="K55" i="6"/>
  <c r="J55" i="6"/>
  <c r="P54" i="6"/>
  <c r="P57" i="6"/>
  <c r="O54" i="6"/>
  <c r="O57" i="6"/>
  <c r="N54" i="6"/>
  <c r="N57" i="6"/>
  <c r="M54" i="6"/>
  <c r="L54" i="6"/>
  <c r="L57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7" i="5"/>
  <c r="O57" i="5"/>
  <c r="N57" i="5"/>
  <c r="M57" i="5"/>
  <c r="L57" i="5"/>
  <c r="K57" i="5"/>
  <c r="J57" i="5"/>
  <c r="P56" i="5"/>
  <c r="O56" i="5"/>
  <c r="O59" i="5"/>
  <c r="N56" i="5"/>
  <c r="N59" i="5" s="1"/>
  <c r="M56" i="5"/>
  <c r="L56" i="5"/>
  <c r="K56" i="5"/>
  <c r="J56" i="5"/>
  <c r="P55" i="5"/>
  <c r="O55" i="5"/>
  <c r="N55" i="5"/>
  <c r="M55" i="5"/>
  <c r="M58" i="5" s="1"/>
  <c r="L55" i="5"/>
  <c r="K55" i="5"/>
  <c r="J55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1" i="5"/>
  <c r="Q10" i="5"/>
  <c r="B10" i="5"/>
  <c r="B11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Q9" i="5"/>
  <c r="Q56" i="4"/>
  <c r="P56" i="4"/>
  <c r="O56" i="4"/>
  <c r="N56" i="4"/>
  <c r="M56" i="4"/>
  <c r="L56" i="4"/>
  <c r="Q55" i="4"/>
  <c r="Q58" i="4"/>
  <c r="P55" i="4"/>
  <c r="O55" i="4"/>
  <c r="O58" i="4" s="1"/>
  <c r="N55" i="4"/>
  <c r="N58" i="4" s="1"/>
  <c r="M55" i="4"/>
  <c r="M58" i="4" s="1"/>
  <c r="L55" i="4"/>
  <c r="K55" i="4"/>
  <c r="Q54" i="4"/>
  <c r="Q57" i="4"/>
  <c r="P54" i="4"/>
  <c r="O54" i="4"/>
  <c r="O57" i="4"/>
  <c r="N54" i="4"/>
  <c r="M54" i="4"/>
  <c r="M57" i="4" s="1"/>
  <c r="L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R9" i="4"/>
  <c r="W56" i="3"/>
  <c r="V56" i="3"/>
  <c r="U56" i="3"/>
  <c r="U57" i="3" s="1"/>
  <c r="T56" i="3"/>
  <c r="R56" i="3"/>
  <c r="Q56" i="3"/>
  <c r="W55" i="3"/>
  <c r="W58" i="3"/>
  <c r="V55" i="3"/>
  <c r="U55" i="3"/>
  <c r="T55" i="3"/>
  <c r="R55" i="3"/>
  <c r="R58" i="3" s="1"/>
  <c r="Q55" i="3"/>
  <c r="W54" i="3"/>
  <c r="W57" i="3"/>
  <c r="V54" i="3"/>
  <c r="U54" i="3"/>
  <c r="T54" i="3"/>
  <c r="R54" i="3"/>
  <c r="Q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X9" i="3"/>
  <c r="L58" i="6"/>
  <c r="V58" i="3"/>
  <c r="V57" i="3"/>
  <c r="K58" i="5"/>
  <c r="O58" i="5"/>
  <c r="K59" i="5"/>
  <c r="L59" i="5"/>
  <c r="P59" i="5"/>
  <c r="L58" i="5"/>
  <c r="P58" i="5"/>
  <c r="L58" i="4"/>
  <c r="P58" i="4"/>
  <c r="L57" i="4"/>
  <c r="P57" i="4"/>
  <c r="U58" i="3"/>
  <c r="R57" i="3"/>
  <c r="J58" i="6"/>
  <c r="J57" i="6"/>
  <c r="J59" i="5"/>
  <c r="J58" i="5"/>
  <c r="O58" i="6"/>
  <c r="K56" i="1"/>
  <c r="L56" i="1"/>
  <c r="M56" i="1"/>
  <c r="N56" i="1"/>
  <c r="O56" i="1"/>
  <c r="P56" i="1"/>
  <c r="J56" i="1"/>
  <c r="Q53" i="1"/>
  <c r="K55" i="1"/>
  <c r="L55" i="1"/>
  <c r="L58" i="1" s="1"/>
  <c r="M55" i="1"/>
  <c r="M58" i="1" s="1"/>
  <c r="N55" i="1"/>
  <c r="O55" i="1"/>
  <c r="P55" i="1"/>
  <c r="K54" i="1"/>
  <c r="L54" i="1"/>
  <c r="M54" i="1"/>
  <c r="M57" i="1" s="1"/>
  <c r="N54" i="1"/>
  <c r="N57" i="1" s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N58" i="1"/>
  <c r="O58" i="1"/>
  <c r="P58" i="1"/>
  <c r="K57" i="1"/>
  <c r="O57" i="1"/>
  <c r="P57" i="1"/>
  <c r="J58" i="1"/>
  <c r="J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N57" i="4" l="1"/>
  <c r="K58" i="4"/>
  <c r="R30" i="4"/>
  <c r="R54" i="4" s="1"/>
  <c r="K54" i="4"/>
  <c r="K57" i="4" s="1"/>
  <c r="N58" i="5"/>
  <c r="Q57" i="3"/>
  <c r="Q58" i="3"/>
  <c r="M59" i="5"/>
  <c r="Q57" i="5"/>
  <c r="Q56" i="5"/>
  <c r="Q55" i="5"/>
  <c r="T58" i="3"/>
  <c r="T57" i="3"/>
  <c r="N58" i="6"/>
  <c r="Q54" i="6"/>
  <c r="Q56" i="6"/>
  <c r="M57" i="6"/>
  <c r="Q55" i="6"/>
  <c r="K57" i="6"/>
  <c r="S55" i="3"/>
  <c r="S58" i="3" s="1"/>
  <c r="S54" i="3"/>
  <c r="S57" i="3" s="1"/>
  <c r="X29" i="3"/>
  <c r="X56" i="3" s="1"/>
  <c r="Q55" i="1"/>
  <c r="L57" i="1"/>
  <c r="Q56" i="1"/>
  <c r="Q54" i="1"/>
  <c r="R55" i="4"/>
  <c r="R56" i="4"/>
  <c r="R57" i="4" l="1"/>
  <c r="Q58" i="5"/>
  <c r="Q59" i="5"/>
  <c r="Q58" i="6"/>
  <c r="Q57" i="6"/>
  <c r="Q57" i="1"/>
  <c r="X54" i="3"/>
  <c r="X57" i="3" s="1"/>
  <c r="X55" i="3"/>
  <c r="X58" i="3" s="1"/>
  <c r="Q58" i="1"/>
  <c r="R58" i="4"/>
</calcChain>
</file>

<file path=xl/sharedStrings.xml><?xml version="1.0" encoding="utf-8"?>
<sst xmlns="http://schemas.openxmlformats.org/spreadsheetml/2006/main" count="320" uniqueCount="215">
  <si>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</si>
  <si>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</si>
  <si>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</si>
  <si>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</si>
  <si>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</si>
  <si>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</si>
  <si>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</si>
  <si>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</si>
  <si>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</si>
  <si>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</si>
  <si>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</si>
  <si>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</si>
  <si>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</si>
  <si>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</si>
  <si>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</si>
  <si>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</si>
  <si>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</si>
  <si>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</si>
  <si>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</si>
  <si>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</si>
  <si>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</si>
  <si>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</si>
  <si>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</si>
  <si>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</si>
  <si>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</si>
  <si>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>FEBRERO-JULIO 2023</t>
  </si>
  <si>
    <t>JIMENEZ TENORIO CHRISTIAN JHOVANY</t>
  </si>
  <si>
    <t xml:space="preserve">SALAZAR MARCIAL ROSA ISELA </t>
  </si>
  <si>
    <t>PAEZ GONZALEZ KENIA JOCELYN</t>
  </si>
  <si>
    <t xml:space="preserve">ESCRIBANO PRETELIN OSCAR MANUEL </t>
  </si>
  <si>
    <t>PUCHETA VILLEGAS SERGIO ALMIR</t>
  </si>
  <si>
    <t>CHONTAL VILLEGAS JORGE ALFREDO</t>
  </si>
  <si>
    <t>TEMICH ZAPO ORLANDO DE JESUS</t>
  </si>
  <si>
    <t xml:space="preserve">RODRIGUEZ XOLO MONTSERRAT </t>
  </si>
  <si>
    <t>CHONTAL MUNOZ ARELI NOEMI</t>
  </si>
  <si>
    <t>MEZO POLITO YULISSA</t>
  </si>
  <si>
    <t>PUCHETA PALAYOT KARINA GUADALUPE</t>
  </si>
  <si>
    <t xml:space="preserve">PUCHETA ARRES JUAN ANGEL </t>
  </si>
  <si>
    <t>GARCIA MARTINEZ LIZETH</t>
  </si>
  <si>
    <t>HERRERA ROLON SHAILA</t>
  </si>
  <si>
    <t>PALAS CHACHA DANIELA JOSSAJANDHY</t>
  </si>
  <si>
    <t>TEMICH CHAGALA JOSE FERNANDO</t>
  </si>
  <si>
    <t xml:space="preserve">ANDRADE CARMONA LESLIE </t>
  </si>
  <si>
    <t xml:space="preserve">GONZALEZ FLORES JUAN FERNANDO </t>
  </si>
  <si>
    <t>TEOBA COTO MIGUEL ANGEL</t>
  </si>
  <si>
    <t xml:space="preserve">AVILA ARVEA STEFANY ANDREA </t>
  </si>
  <si>
    <t>CANELA OLIVER ALEXANDRA</t>
  </si>
  <si>
    <t>DOMINGUEZ PROMOTOR CORAL</t>
  </si>
  <si>
    <t xml:space="preserve">FARIAS POUCHOULEN SAHIAN </t>
  </si>
  <si>
    <t>ESCRIBANO RODRIGUEZ EDGAR</t>
  </si>
  <si>
    <t>PAEZ SANTOS YOLIVEY</t>
  </si>
  <si>
    <t>MORALES HERNANDEZ ALEJANDRA</t>
  </si>
  <si>
    <t xml:space="preserve">SANCHEZ HERNANDEZ URIEL DEL ANGEL </t>
  </si>
  <si>
    <t>PEREZ MARTINEZ JOALY LIZBETH</t>
  </si>
  <si>
    <t>RODRIGUEZ XALATE SANDRA ITZEL</t>
  </si>
  <si>
    <t xml:space="preserve">XOLO CUAZOZON SAMUEL ISAI </t>
  </si>
  <si>
    <t>MIROS HERRERA ADELINE</t>
  </si>
  <si>
    <t>SERRANO SALAZAR ANDREA</t>
  </si>
  <si>
    <t>ROQUE NAVARRETE DAYSEE GUADALUPE</t>
  </si>
  <si>
    <t>TORRES PINA LUISA ARTURINA</t>
  </si>
  <si>
    <t>TENORIO JIMENEZ ALBA ITZEL</t>
  </si>
  <si>
    <t>TURRENT HERNANDEZ LILIANA DEL CARMEN</t>
  </si>
  <si>
    <t>VELASCO CHIMA YURIDIA</t>
  </si>
  <si>
    <t>XOLO BAXIN YURI DIANA</t>
  </si>
  <si>
    <t xml:space="preserve">QUINTO TOME MARISOL DE JESUS </t>
  </si>
  <si>
    <t>VILLEGAS COBAXIN MARIA JOSE</t>
  </si>
  <si>
    <t>XALATE MENDOZA MARIA FERNANDA</t>
  </si>
  <si>
    <t>TEPACH ARRES MARIA GUADALUPE</t>
  </si>
  <si>
    <t>PUCHETA MIROS MAYRA GUADALUPE</t>
  </si>
  <si>
    <t>CINTA CRUZ SAURI EMMANUEL</t>
  </si>
  <si>
    <t>GRACIA MARTINEZ GUSTAVO RODOLFO</t>
  </si>
  <si>
    <t>CHONTAL PELAYO VICTOR MANUEL</t>
  </si>
  <si>
    <t>PEREZ USCANGA MARIELLA YAMILETH</t>
  </si>
  <si>
    <t>SINTA GONZALEZ AEELEN INES</t>
  </si>
  <si>
    <t xml:space="preserve">SINTA TEMICH GABRIELA </t>
  </si>
  <si>
    <t xml:space="preserve">SEBA POLITO ITZEL </t>
  </si>
  <si>
    <t xml:space="preserve">DOMINGUEZ CAMPECHANO ELIZABETH </t>
  </si>
  <si>
    <t>CHAVEZ PEÑA LUIS SAULO</t>
  </si>
  <si>
    <t>CHIGO ALFONSO DAMARIS AZANETH</t>
  </si>
  <si>
    <t>CHIGO MARTINEZ JORGE DAVID</t>
  </si>
  <si>
    <t>FRANCO ALONSO MARTIN</t>
  </si>
  <si>
    <t>GOMEZ GOLPE JENIFER</t>
  </si>
  <si>
    <t>HERRERA MIROS KENIA PAOLA</t>
  </si>
  <si>
    <t>ISIDORO VAZQUEZ KEIDI ESTEFANI</t>
  </si>
  <si>
    <t>LINARES MIL FATIMA</t>
  </si>
  <si>
    <t>MARCE HIPOLITO JOSUE JORGE</t>
  </si>
  <si>
    <t>MAYA SEBA JORGE</t>
  </si>
  <si>
    <t>MONTES JESUS SANTIAGO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</si>
  <si>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</si>
  <si>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</si>
  <si>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</si>
  <si>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</si>
  <si>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</si>
  <si>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 xml:space="preserve">PUCHETA VELASCO ELIZABETH </t>
  </si>
  <si>
    <t>RINCON ZAMUDIO JAVIER MANUEL</t>
  </si>
  <si>
    <t>SANCHEZ MARTINEZ ANA KAREN</t>
  </si>
  <si>
    <t>SOTELO GRANDA GUMA JARETH</t>
  </si>
  <si>
    <t>VERGARA FERNANDEZ IRAD JAFETH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</si>
  <si>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</si>
  <si>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</si>
  <si>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</si>
  <si>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</si>
  <si>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</si>
  <si>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</si>
  <si>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</si>
  <si>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</si>
  <si>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</si>
  <si>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</si>
  <si>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</si>
  <si>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</si>
  <si>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</si>
  <si>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</si>
  <si>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</si>
  <si>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</si>
  <si>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</si>
  <si>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</si>
  <si>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</si>
  <si>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</si>
  <si>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</si>
  <si>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</si>
  <si>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>FEBRERO JULIO 2023</t>
  </si>
  <si>
    <t xml:space="preserve">ING. JUAN TOMAS RODRIGUEZ MONTERO </t>
  </si>
  <si>
    <t xml:space="preserve">ADMINISTRACON DE LA CALIDAD </t>
  </si>
  <si>
    <t>605.A</t>
  </si>
  <si>
    <t>605-B</t>
  </si>
  <si>
    <t>205-C</t>
  </si>
  <si>
    <t xml:space="preserve">ESTADISTICA PARA LA ADMINISTRACION </t>
  </si>
  <si>
    <t>FISICA</t>
  </si>
  <si>
    <t>Martínez Nieves Michelle Adriana</t>
  </si>
  <si>
    <t>Perez Chiguil David De Jesus</t>
  </si>
  <si>
    <t>Baxin xolo emmanuel</t>
  </si>
  <si>
    <t>Chapol Ortiz Ariadna Paola</t>
  </si>
  <si>
    <t>Acua RamirezZ Tristan Ander</t>
  </si>
  <si>
    <t>Ponce Alvarado María del Carmen</t>
  </si>
  <si>
    <t xml:space="preserve">CHIGUIL CHAGALA JUAN EDUARDO </t>
  </si>
  <si>
    <t xml:space="preserve">VELASCO MEZO LUIS ANGEL </t>
  </si>
  <si>
    <t>201U0166</t>
  </si>
  <si>
    <t>201U0164</t>
  </si>
  <si>
    <t>201U0167</t>
  </si>
  <si>
    <t>201U0165</t>
  </si>
  <si>
    <t>201U0136</t>
  </si>
  <si>
    <t>201U0138</t>
  </si>
  <si>
    <t>201U0318</t>
  </si>
  <si>
    <t>201U0155</t>
  </si>
  <si>
    <t>201U0160</t>
  </si>
  <si>
    <t>201U0518</t>
  </si>
  <si>
    <t>201U0431</t>
  </si>
  <si>
    <t>201U0158</t>
  </si>
  <si>
    <t>201U0139</t>
  </si>
  <si>
    <t>201U0156</t>
  </si>
  <si>
    <t>201U0516</t>
  </si>
  <si>
    <t>201U0134</t>
  </si>
  <si>
    <t>201U0154</t>
  </si>
  <si>
    <t>201U0243</t>
  </si>
  <si>
    <t>191U0687</t>
  </si>
  <si>
    <t>201U0491</t>
  </si>
  <si>
    <t>201U0163</t>
  </si>
  <si>
    <t>201U0161</t>
  </si>
  <si>
    <t>201U0159</t>
  </si>
  <si>
    <t>201U0153</t>
  </si>
  <si>
    <t>201U0150</t>
  </si>
  <si>
    <t>201U0149</t>
  </si>
  <si>
    <t>201U0452</t>
  </si>
  <si>
    <t>201U0143</t>
  </si>
  <si>
    <t>201U0135</t>
  </si>
  <si>
    <t>201U0133</t>
  </si>
  <si>
    <t>201U0419</t>
  </si>
  <si>
    <t>181U243</t>
  </si>
  <si>
    <t>201U0132</t>
  </si>
  <si>
    <t>201U0478</t>
  </si>
  <si>
    <t>201U0146</t>
  </si>
  <si>
    <t>201U0458</t>
  </si>
  <si>
    <t>221U0321</t>
  </si>
  <si>
    <t>221U0282</t>
  </si>
  <si>
    <t>221U0290</t>
  </si>
  <si>
    <t>221U0270</t>
  </si>
  <si>
    <t>221U0309</t>
  </si>
  <si>
    <t>221U0281</t>
  </si>
  <si>
    <t>221U0324</t>
  </si>
  <si>
    <t>221U0328</t>
  </si>
  <si>
    <t>221U0334</t>
  </si>
  <si>
    <t>221U0347</t>
  </si>
  <si>
    <t>221U0332</t>
  </si>
  <si>
    <t>221U0298</t>
  </si>
  <si>
    <t>221U0333</t>
  </si>
  <si>
    <t>221U0322</t>
  </si>
  <si>
    <t>221U0320</t>
  </si>
  <si>
    <t>221U0289</t>
  </si>
  <si>
    <t>221U0316</t>
  </si>
  <si>
    <t>221U0291</t>
  </si>
  <si>
    <t>221U0297</t>
  </si>
  <si>
    <t>221U0837</t>
  </si>
  <si>
    <t>221U0340</t>
  </si>
  <si>
    <t>401-C</t>
  </si>
  <si>
    <t>211U0102</t>
  </si>
  <si>
    <t>211U0660</t>
  </si>
  <si>
    <t>211U0091</t>
  </si>
  <si>
    <t>211U0555</t>
  </si>
  <si>
    <t>211U0605</t>
  </si>
  <si>
    <t>221U0047</t>
  </si>
  <si>
    <t>211U0077</t>
  </si>
  <si>
    <t>211U0104</t>
  </si>
  <si>
    <t>201U0549</t>
  </si>
  <si>
    <t>211U0106</t>
  </si>
  <si>
    <t>211U0110</t>
  </si>
  <si>
    <t>221U0046</t>
  </si>
  <si>
    <t>211U0569</t>
  </si>
  <si>
    <t>221U0048</t>
  </si>
  <si>
    <t>211U0566</t>
  </si>
  <si>
    <t>211U0103</t>
  </si>
  <si>
    <t>211U0117</t>
  </si>
  <si>
    <t>211u0107</t>
  </si>
  <si>
    <t>211U0096</t>
  </si>
  <si>
    <t>211U0094</t>
  </si>
  <si>
    <t>211UPP87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</si>
</sst>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O15" sqref="O1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122</v>
      </c>
      <c r="E4" s="44"/>
      <c r="F4" s="44"/>
      <c r="G4" s="44"/>
      <c r="I4" t="s">
        <v>1</v>
      </c>
      <c r="J4" s="45" t="s">
        <v>124</v>
      </c>
      <c r="K4" s="45"/>
      <c r="M4" t="s">
        <v>2</v>
      </c>
      <c r="N4" s="46">
        <v>45008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121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148</v>
      </c>
      <c r="D9" s="48" t="s">
        <v>132</v>
      </c>
      <c r="E9" s="48"/>
      <c r="F9" s="48"/>
      <c r="G9" s="48"/>
      <c r="H9" s="48"/>
      <c r="I9" s="48"/>
      <c r="J9" s="4">
        <v>93</v>
      </c>
      <c r="K9" s="4">
        <v>90</v>
      </c>
      <c r="L9" s="5">
        <v>95</v>
      </c>
      <c r="M9" s="5">
        <v>100</v>
      </c>
      <c r="N9" s="5">
        <v>95</v>
      </c>
      <c r="O9" s="5"/>
      <c r="P9" s="5"/>
      <c r="Q9" s="14">
        <f>SUM(J9:P9)/7</f>
        <v>67.571428571428569</v>
      </c>
    </row>
    <row r="10" spans="2:18" x14ac:dyDescent="0.25">
      <c r="B10" s="7">
        <f>B9+1</f>
        <v>2</v>
      </c>
      <c r="C10" s="33" t="s">
        <v>168</v>
      </c>
      <c r="D10" s="48" t="s">
        <v>130</v>
      </c>
      <c r="E10" s="48"/>
      <c r="F10" s="48"/>
      <c r="G10" s="48"/>
      <c r="H10" s="48"/>
      <c r="I10" s="48"/>
      <c r="J10" s="4">
        <v>90</v>
      </c>
      <c r="K10" s="5">
        <v>90</v>
      </c>
      <c r="L10" s="5">
        <v>95</v>
      </c>
      <c r="M10" s="5">
        <v>100</v>
      </c>
      <c r="N10" s="5">
        <v>95</v>
      </c>
      <c r="O10" s="5"/>
      <c r="P10" s="5"/>
      <c r="Q10" s="14">
        <f t="shared" ref="Q10:Q48" si="0">SUM(J10:P10)/7</f>
        <v>67.142857142857139</v>
      </c>
    </row>
    <row r="11" spans="2:18" x14ac:dyDescent="0.25">
      <c r="B11" s="7">
        <f t="shared" ref="B11:B53" si="1">B10+1</f>
        <v>3</v>
      </c>
      <c r="C11" s="33" t="s">
        <v>169</v>
      </c>
      <c r="D11" s="48" t="s">
        <v>131</v>
      </c>
      <c r="E11" s="48"/>
      <c r="F11" s="48"/>
      <c r="G11" s="48"/>
      <c r="H11" s="48"/>
      <c r="I11" s="48"/>
      <c r="J11" s="4">
        <v>90</v>
      </c>
      <c r="K11" s="5">
        <v>92</v>
      </c>
      <c r="L11" s="5">
        <v>93</v>
      </c>
      <c r="M11" s="5">
        <v>100</v>
      </c>
      <c r="N11" s="5">
        <v>95</v>
      </c>
      <c r="O11" s="5"/>
      <c r="P11" s="5"/>
      <c r="Q11" s="14">
        <f t="shared" si="0"/>
        <v>67.142857142857139</v>
      </c>
    </row>
    <row r="12" spans="2:18" x14ac:dyDescent="0.25">
      <c r="B12" s="7">
        <f t="shared" si="1"/>
        <v>4</v>
      </c>
      <c r="C12" s="33" t="s">
        <v>170</v>
      </c>
      <c r="D12" s="48" t="s">
        <v>128</v>
      </c>
      <c r="E12" s="48"/>
      <c r="F12" s="48"/>
      <c r="G12" s="48"/>
      <c r="H12" s="48"/>
      <c r="I12" s="48"/>
      <c r="J12" s="4">
        <v>90</v>
      </c>
      <c r="K12" s="5">
        <v>92</v>
      </c>
      <c r="L12" s="5">
        <v>94</v>
      </c>
      <c r="M12" s="5">
        <v>100</v>
      </c>
      <c r="N12" s="5">
        <v>97</v>
      </c>
      <c r="O12" s="5"/>
      <c r="P12" s="5"/>
      <c r="Q12" s="14">
        <f t="shared" si="0"/>
        <v>67.571428571428569</v>
      </c>
    </row>
    <row r="13" spans="2:18" x14ac:dyDescent="0.25">
      <c r="B13" s="7">
        <f t="shared" si="1"/>
        <v>5</v>
      </c>
      <c r="C13" s="33" t="s">
        <v>168</v>
      </c>
      <c r="D13" s="48" t="s">
        <v>129</v>
      </c>
      <c r="E13" s="48"/>
      <c r="F13" s="48"/>
      <c r="G13" s="48"/>
      <c r="H13" s="48"/>
      <c r="I13" s="48"/>
      <c r="J13" s="4">
        <v>93</v>
      </c>
      <c r="K13" s="5">
        <v>95</v>
      </c>
      <c r="L13" s="5">
        <v>95</v>
      </c>
      <c r="M13" s="5">
        <v>100</v>
      </c>
      <c r="N13" s="5">
        <v>95</v>
      </c>
      <c r="O13" s="5"/>
      <c r="P13" s="5"/>
      <c r="Q13" s="14">
        <f t="shared" si="0"/>
        <v>68.285714285714292</v>
      </c>
    </row>
    <row r="14" spans="2:18" x14ac:dyDescent="0.25">
      <c r="B14" s="7">
        <f t="shared" si="1"/>
        <v>6</v>
      </c>
      <c r="C14" s="33" t="s">
        <v>171</v>
      </c>
      <c r="D14" s="48" t="s">
        <v>133</v>
      </c>
      <c r="E14" s="48"/>
      <c r="F14" s="48"/>
      <c r="G14" s="48"/>
      <c r="H14" s="48"/>
      <c r="I14" s="48"/>
      <c r="J14" s="4">
        <v>90</v>
      </c>
      <c r="K14" s="5">
        <v>93</v>
      </c>
      <c r="L14" s="5">
        <v>94</v>
      </c>
      <c r="M14" s="5">
        <v>100</v>
      </c>
      <c r="N14" s="5">
        <v>95</v>
      </c>
      <c r="O14" s="5"/>
      <c r="P14" s="5"/>
      <c r="Q14" s="14">
        <f t="shared" si="0"/>
        <v>67.428571428571431</v>
      </c>
    </row>
    <row r="15" spans="2:18" x14ac:dyDescent="0.25">
      <c r="B15" s="7">
        <f t="shared" si="1"/>
        <v>7</v>
      </c>
      <c r="C15" s="7"/>
      <c r="D15" s="48"/>
      <c r="E15" s="48"/>
      <c r="F15" s="48"/>
      <c r="G15" s="48"/>
      <c r="H15" s="48"/>
      <c r="I15" s="48"/>
      <c r="J15" s="4">
        <f>AVERAGE(J9:J14)</f>
        <v>91</v>
      </c>
      <c r="K15" s="5">
        <f>AVERAGE(K9:K14)</f>
        <v>92</v>
      </c>
      <c r="L15" s="5"/>
      <c r="M15" s="5"/>
      <c r="N15" s="5"/>
      <c r="O15" s="5"/>
      <c r="P15" s="5"/>
      <c r="Q15" s="14">
        <f t="shared" si="0"/>
        <v>26.142857142857142</v>
      </c>
    </row>
    <row r="16" spans="2:18" x14ac:dyDescent="0.25">
      <c r="B16" s="7">
        <f t="shared" si="1"/>
        <v>8</v>
      </c>
      <c r="C16" s="7"/>
      <c r="D16" s="48"/>
      <c r="E16" s="48"/>
      <c r="F16" s="48"/>
      <c r="G16" s="48"/>
      <c r="H16" s="48"/>
      <c r="I16" s="48"/>
      <c r="J16" s="4"/>
      <c r="K16" s="5"/>
      <c r="L16" s="5"/>
      <c r="M16" s="5"/>
      <c r="N16" s="5"/>
      <c r="O16" s="5"/>
      <c r="P16" s="5"/>
      <c r="Q16" s="14">
        <f t="shared" si="0"/>
        <v>0</v>
      </c>
    </row>
    <row r="17" spans="2:17" x14ac:dyDescent="0.25">
      <c r="B17" s="7">
        <f t="shared" si="1"/>
        <v>9</v>
      </c>
      <c r="C17" s="7"/>
      <c r="D17" s="48"/>
      <c r="E17" s="48"/>
      <c r="F17" s="48"/>
      <c r="G17" s="48"/>
      <c r="H17" s="48"/>
      <c r="I17" s="48"/>
      <c r="J17" s="4"/>
      <c r="K17" s="5"/>
      <c r="L17" s="5"/>
      <c r="M17" s="5"/>
      <c r="N17" s="5"/>
      <c r="O17" s="5"/>
      <c r="P17" s="5"/>
      <c r="Q17" s="14">
        <f t="shared" si="0"/>
        <v>0</v>
      </c>
    </row>
    <row r="18" spans="2:17" x14ac:dyDescent="0.25">
      <c r="B18" s="7">
        <f t="shared" si="1"/>
        <v>10</v>
      </c>
      <c r="C18" s="7"/>
      <c r="D18" s="48"/>
      <c r="E18" s="48"/>
      <c r="F18" s="48"/>
      <c r="G18" s="48"/>
      <c r="H18" s="48"/>
      <c r="I18" s="48"/>
      <c r="J18" s="4"/>
      <c r="K18" s="5"/>
      <c r="L18" s="5"/>
      <c r="M18" s="5"/>
      <c r="N18" s="5"/>
      <c r="O18" s="5"/>
      <c r="P18" s="5"/>
      <c r="Q18" s="14">
        <f t="shared" si="0"/>
        <v>0</v>
      </c>
    </row>
    <row r="19" spans="2:17" x14ac:dyDescent="0.25">
      <c r="B19" s="7">
        <f t="shared" si="1"/>
        <v>11</v>
      </c>
      <c r="C19" s="7"/>
      <c r="D19" s="48"/>
      <c r="E19" s="48"/>
      <c r="F19" s="48"/>
      <c r="G19" s="48"/>
      <c r="H19" s="48"/>
      <c r="I19" s="48"/>
      <c r="J19" s="4"/>
      <c r="K19" s="5"/>
      <c r="L19" s="5"/>
      <c r="M19" s="5"/>
      <c r="N19" s="5"/>
      <c r="O19" s="5"/>
      <c r="P19" s="5"/>
      <c r="Q19" s="14">
        <f t="shared" si="0"/>
        <v>0</v>
      </c>
    </row>
    <row r="20" spans="2:17" x14ac:dyDescent="0.25">
      <c r="B20" s="7">
        <f t="shared" si="1"/>
        <v>12</v>
      </c>
      <c r="C20" s="7"/>
      <c r="D20" s="48"/>
      <c r="E20" s="48"/>
      <c r="F20" s="48"/>
      <c r="G20" s="48"/>
      <c r="H20" s="48"/>
      <c r="I20" s="48"/>
      <c r="J20" s="4"/>
      <c r="K20" s="5"/>
      <c r="L20" s="5"/>
      <c r="M20" s="5"/>
      <c r="N20" s="5"/>
      <c r="O20" s="5"/>
      <c r="P20" s="5"/>
      <c r="Q20" s="14">
        <f t="shared" si="0"/>
        <v>0</v>
      </c>
    </row>
    <row r="21" spans="2:17" x14ac:dyDescent="0.25">
      <c r="B21" s="7">
        <f t="shared" si="1"/>
        <v>13</v>
      </c>
      <c r="C21" s="7"/>
      <c r="D21" s="48"/>
      <c r="E21" s="48"/>
      <c r="F21" s="48"/>
      <c r="G21" s="48"/>
      <c r="H21" s="48"/>
      <c r="I21" s="48"/>
      <c r="J21" s="4"/>
      <c r="K21" s="5"/>
      <c r="L21" s="5"/>
      <c r="M21" s="5"/>
      <c r="N21" s="5"/>
      <c r="O21" s="5"/>
      <c r="P21" s="5"/>
      <c r="Q21" s="14">
        <f t="shared" si="0"/>
        <v>0</v>
      </c>
    </row>
    <row r="22" spans="2:17" x14ac:dyDescent="0.25">
      <c r="B22" s="7">
        <f t="shared" si="1"/>
        <v>14</v>
      </c>
      <c r="C22" s="7"/>
      <c r="D22" s="48"/>
      <c r="E22" s="48"/>
      <c r="F22" s="48"/>
      <c r="G22" s="48"/>
      <c r="H22" s="48"/>
      <c r="I22" s="48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25">
      <c r="B23" s="7">
        <f t="shared" si="1"/>
        <v>15</v>
      </c>
      <c r="C23" s="7"/>
      <c r="D23" s="48"/>
      <c r="E23" s="48"/>
      <c r="F23" s="48"/>
      <c r="G23" s="48"/>
      <c r="H23" s="48"/>
      <c r="I23" s="48"/>
      <c r="J23" s="4"/>
      <c r="K23" s="5"/>
      <c r="L23" s="5"/>
      <c r="M23" s="5"/>
      <c r="N23" s="5"/>
      <c r="O23" s="5"/>
      <c r="P23" s="5"/>
      <c r="Q23" s="14">
        <f t="shared" si="0"/>
        <v>0</v>
      </c>
    </row>
    <row r="24" spans="2:17" x14ac:dyDescent="0.25">
      <c r="B24" s="7">
        <f t="shared" si="1"/>
        <v>16</v>
      </c>
      <c r="C24" s="7"/>
      <c r="D24" s="48"/>
      <c r="E24" s="48"/>
      <c r="F24" s="48"/>
      <c r="G24" s="48"/>
      <c r="H24" s="48"/>
      <c r="I24" s="48"/>
      <c r="J24" s="4"/>
      <c r="K24" s="5"/>
      <c r="L24" s="5"/>
      <c r="M24" s="5"/>
      <c r="N24" s="5"/>
      <c r="O24" s="5"/>
      <c r="P24" s="5"/>
      <c r="Q24" s="14">
        <f t="shared" si="0"/>
        <v>0</v>
      </c>
    </row>
    <row r="25" spans="2:17" x14ac:dyDescent="0.25">
      <c r="B25" s="7">
        <f t="shared" si="1"/>
        <v>17</v>
      </c>
      <c r="C25" s="7"/>
      <c r="D25" s="48"/>
      <c r="E25" s="48"/>
      <c r="F25" s="48"/>
      <c r="G25" s="48"/>
      <c r="H25" s="48"/>
      <c r="I25" s="48"/>
      <c r="J25" s="4"/>
      <c r="K25" s="5"/>
      <c r="L25" s="5"/>
      <c r="M25" s="5"/>
      <c r="N25" s="5"/>
      <c r="O25" s="5"/>
      <c r="P25" s="5"/>
      <c r="Q25" s="14">
        <f t="shared" si="0"/>
        <v>0</v>
      </c>
    </row>
    <row r="26" spans="2:17" x14ac:dyDescent="0.25">
      <c r="B26" s="7">
        <f t="shared" si="1"/>
        <v>18</v>
      </c>
      <c r="C26" s="7"/>
      <c r="D26" s="48"/>
      <c r="E26" s="48"/>
      <c r="F26" s="48"/>
      <c r="G26" s="48"/>
      <c r="H26" s="48"/>
      <c r="I26" s="48"/>
      <c r="J26" s="4"/>
      <c r="K26" s="5"/>
      <c r="L26" s="5"/>
      <c r="M26" s="5"/>
      <c r="N26" s="5"/>
      <c r="O26" s="5"/>
      <c r="P26" s="5"/>
      <c r="Q26" s="14">
        <f t="shared" si="0"/>
        <v>0</v>
      </c>
    </row>
    <row r="27" spans="2:17" x14ac:dyDescent="0.25">
      <c r="B27" s="7">
        <f t="shared" si="1"/>
        <v>19</v>
      </c>
      <c r="C27" s="7"/>
      <c r="D27" s="48"/>
      <c r="E27" s="48"/>
      <c r="F27" s="48"/>
      <c r="G27" s="48"/>
      <c r="H27" s="48"/>
      <c r="I27" s="48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48"/>
      <c r="E28" s="48"/>
      <c r="F28" s="48"/>
      <c r="G28" s="48"/>
      <c r="H28" s="48"/>
      <c r="I28" s="48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48"/>
      <c r="E29" s="48"/>
      <c r="F29" s="48"/>
      <c r="G29" s="48"/>
      <c r="H29" s="48"/>
      <c r="I29" s="48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48"/>
      <c r="E30" s="48"/>
      <c r="F30" s="48"/>
      <c r="G30" s="48"/>
      <c r="H30" s="48"/>
      <c r="I30" s="48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48"/>
      <c r="E31" s="48"/>
      <c r="F31" s="48"/>
      <c r="G31" s="48"/>
      <c r="H31" s="48"/>
      <c r="I31" s="48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48"/>
      <c r="E32" s="48"/>
      <c r="F32" s="48"/>
      <c r="G32" s="48"/>
      <c r="H32" s="48"/>
      <c r="I32" s="48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48"/>
      <c r="E33" s="48"/>
      <c r="F33" s="48"/>
      <c r="G33" s="48"/>
      <c r="H33" s="48"/>
      <c r="I33" s="48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48"/>
      <c r="E34" s="48"/>
      <c r="F34" s="48"/>
      <c r="G34" s="48"/>
      <c r="H34" s="48"/>
      <c r="I34" s="48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48"/>
      <c r="E35" s="48"/>
      <c r="F35" s="48"/>
      <c r="G35" s="48"/>
      <c r="H35" s="48"/>
      <c r="I35" s="48"/>
      <c r="J35" s="19">
        <v>100</v>
      </c>
      <c r="K35" s="4"/>
      <c r="L35" s="4"/>
      <c r="M35" s="4"/>
      <c r="N35" s="4"/>
      <c r="O35" s="4"/>
      <c r="P35" s="4"/>
      <c r="Q35" s="14">
        <f t="shared" si="0"/>
        <v>14.285714285714286</v>
      </c>
    </row>
    <row r="36" spans="2:17" x14ac:dyDescent="0.25">
      <c r="B36" s="7">
        <f t="shared" si="1"/>
        <v>28</v>
      </c>
      <c r="C36" s="7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8"/>
      <c r="E49" s="48"/>
      <c r="F49" s="48"/>
      <c r="G49" s="48"/>
      <c r="H49" s="48"/>
      <c r="I49" s="48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8"/>
      <c r="E50" s="48"/>
      <c r="F50" s="48"/>
      <c r="G50" s="48"/>
      <c r="H50" s="48"/>
      <c r="I50" s="48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8"/>
      <c r="E51" s="48"/>
      <c r="F51" s="48"/>
      <c r="G51" s="48"/>
      <c r="H51" s="48"/>
      <c r="I51" s="48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8"/>
      <c r="E52" s="48"/>
      <c r="F52" s="48"/>
      <c r="G52" s="48"/>
      <c r="H52" s="48"/>
      <c r="I52" s="48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0"/>
      <c r="H54" s="40" t="s">
        <v>19</v>
      </c>
      <c r="I54" s="40"/>
      <c r="J54" s="23">
        <f>COUNTIF(J9:J53,"&gt;=70")</f>
        <v>8</v>
      </c>
      <c r="K54" s="23">
        <f t="shared" ref="K54:P54" si="3">COUNTIF(K9:K53,"&gt;=70")</f>
        <v>7</v>
      </c>
      <c r="L54" s="23">
        <f t="shared" si="3"/>
        <v>6</v>
      </c>
      <c r="M54" s="23">
        <f t="shared" si="3"/>
        <v>6</v>
      </c>
      <c r="N54" s="23">
        <f t="shared" si="3"/>
        <v>6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1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8</v>
      </c>
      <c r="K56" s="24">
        <f t="shared" ref="K56:Q56" si="6">COUNT(K9:K53)</f>
        <v>7</v>
      </c>
      <c r="L56" s="24">
        <f t="shared" si="6"/>
        <v>6</v>
      </c>
      <c r="M56" s="24">
        <f t="shared" si="6"/>
        <v>6</v>
      </c>
      <c r="N56" s="24">
        <f t="shared" si="6"/>
        <v>6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6"/>
      <c r="D57" s="36"/>
      <c r="E57" s="10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>
        <f t="shared" si="7"/>
        <v>1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6"/>
      <c r="D58" s="36"/>
      <c r="E58" s="10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6"/>
      <c r="D59" s="3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14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A4" zoomScale="84" zoomScaleNormal="84" workbookViewId="0">
      <selection activeCell="V18" sqref="V18"/>
    </sheetView>
  </sheetViews>
  <sheetFormatPr baseColWidth="10" defaultColWidth="10.7109375" defaultRowHeight="15" x14ac:dyDescent="0.25"/>
  <cols>
    <col min="1" max="1" width="1.28515625" customWidth="1"/>
    <col min="2" max="9" width="5" customWidth="1"/>
    <col min="10" max="10" width="10.85546875" customWidth="1"/>
    <col min="11" max="16" width="7.7109375" customWidth="1"/>
    <col min="17" max="17" width="7.140625" customWidth="1"/>
    <col min="18" max="19" width="5.7109375" customWidth="1"/>
    <col min="20" max="20" width="6.42578125" customWidth="1"/>
    <col min="21" max="23" width="5.7109375" customWidth="1"/>
    <col min="24" max="24" width="8.7109375" customWidth="1"/>
    <col min="25" max="26" width="5.7109375" customWidth="1"/>
  </cols>
  <sheetData>
    <row r="2" spans="2:25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2"/>
      <c r="Y2" s="2"/>
    </row>
    <row r="3" spans="2:25" x14ac:dyDescent="0.25">
      <c r="J3" s="39" t="s">
        <v>8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20"/>
      <c r="Y3" s="20"/>
    </row>
    <row r="4" spans="2:25" x14ac:dyDescent="0.25">
      <c r="J4" t="s">
        <v>0</v>
      </c>
      <c r="K4" s="44" t="s">
        <v>118</v>
      </c>
      <c r="L4" s="44"/>
      <c r="M4" s="44"/>
      <c r="N4" s="44"/>
      <c r="P4" t="s">
        <v>1</v>
      </c>
      <c r="Q4" s="45" t="s">
        <v>119</v>
      </c>
      <c r="R4" s="45"/>
      <c r="T4" t="s">
        <v>2</v>
      </c>
      <c r="U4" s="46">
        <v>45008</v>
      </c>
      <c r="V4" s="46"/>
    </row>
    <row r="5" spans="2:25" ht="6.75" customHeight="1" x14ac:dyDescent="0.25">
      <c r="K5" s="6"/>
      <c r="L5" s="6"/>
      <c r="M5" s="6"/>
      <c r="N5" s="6"/>
    </row>
    <row r="6" spans="2:25" x14ac:dyDescent="0.25">
      <c r="J6" t="s">
        <v>3</v>
      </c>
      <c r="K6" s="45" t="s">
        <v>120</v>
      </c>
      <c r="L6" s="45"/>
      <c r="M6" s="45"/>
      <c r="N6" s="45"/>
      <c r="P6" s="37" t="s">
        <v>22</v>
      </c>
      <c r="Q6" s="37"/>
      <c r="R6" s="38" t="s">
        <v>121</v>
      </c>
      <c r="S6" s="38"/>
      <c r="T6" s="38"/>
      <c r="U6" s="38"/>
      <c r="V6" s="38"/>
      <c r="W6" s="38"/>
    </row>
    <row r="7" spans="2:25" ht="11.25" customHeight="1" x14ac:dyDescent="0.25"/>
    <row r="8" spans="2:25" x14ac:dyDescent="0.25">
      <c r="B8" s="3" t="s">
        <v>4</v>
      </c>
      <c r="C8" s="50" t="s">
        <v>6</v>
      </c>
      <c r="D8" s="51"/>
      <c r="E8" s="51"/>
      <c r="F8" s="51"/>
      <c r="G8" s="51"/>
      <c r="H8" s="51"/>
      <c r="I8" s="52"/>
      <c r="J8" s="50" t="s">
        <v>5</v>
      </c>
      <c r="K8" s="51"/>
      <c r="L8" s="51"/>
      <c r="M8" s="51"/>
      <c r="N8" s="51"/>
      <c r="O8" s="51"/>
      <c r="P8" s="52"/>
      <c r="Q8" s="19" t="s">
        <v>7</v>
      </c>
      <c r="R8" s="19" t="s">
        <v>10</v>
      </c>
      <c r="S8" s="19" t="s">
        <v>11</v>
      </c>
      <c r="T8" s="19" t="s">
        <v>12</v>
      </c>
      <c r="U8" s="19" t="s">
        <v>13</v>
      </c>
      <c r="V8" s="19" t="s">
        <v>14</v>
      </c>
      <c r="W8" s="19" t="s">
        <v>15</v>
      </c>
      <c r="X8" s="13" t="s">
        <v>23</v>
      </c>
    </row>
    <row r="9" spans="2:25" x14ac:dyDescent="0.25">
      <c r="B9" s="18">
        <v>1</v>
      </c>
      <c r="C9" s="53"/>
      <c r="D9" s="54"/>
      <c r="E9" s="54"/>
      <c r="F9" s="54"/>
      <c r="G9" s="54"/>
      <c r="H9" s="54"/>
      <c r="I9" s="55"/>
      <c r="J9" s="53" t="s">
        <v>98</v>
      </c>
      <c r="K9" s="54"/>
      <c r="L9" s="54"/>
      <c r="M9" s="54"/>
      <c r="N9" s="54"/>
      <c r="O9" s="54"/>
      <c r="P9" s="55"/>
      <c r="Q9" s="34">
        <v>90</v>
      </c>
      <c r="R9" s="19">
        <v>90</v>
      </c>
      <c r="S9" s="19">
        <v>90</v>
      </c>
      <c r="T9" s="19">
        <v>90</v>
      </c>
      <c r="U9" s="19">
        <v>85</v>
      </c>
      <c r="V9" s="19"/>
      <c r="W9" s="19"/>
      <c r="X9" s="14">
        <f>SUM(Q9:W9)/7</f>
        <v>63.571428571428569</v>
      </c>
    </row>
    <row r="10" spans="2:25" x14ac:dyDescent="0.25">
      <c r="B10" s="18">
        <f>B9+1</f>
        <v>2</v>
      </c>
      <c r="C10" s="53"/>
      <c r="D10" s="54"/>
      <c r="E10" s="54"/>
      <c r="F10" s="54"/>
      <c r="G10" s="54"/>
      <c r="H10" s="54"/>
      <c r="I10" s="55"/>
      <c r="J10" s="53" t="s">
        <v>99</v>
      </c>
      <c r="K10" s="54"/>
      <c r="L10" s="54"/>
      <c r="M10" s="54"/>
      <c r="N10" s="54"/>
      <c r="O10" s="54"/>
      <c r="P10" s="55"/>
      <c r="Q10" s="34">
        <v>90</v>
      </c>
      <c r="R10" s="19">
        <v>90</v>
      </c>
      <c r="S10" s="19">
        <v>89</v>
      </c>
      <c r="T10" s="19">
        <v>85</v>
      </c>
      <c r="U10" s="19">
        <v>90</v>
      </c>
      <c r="V10" s="19"/>
      <c r="W10" s="19"/>
      <c r="X10" s="14">
        <f t="shared" ref="X10:X48" si="0">SUM(Q10:W10)/7</f>
        <v>63.428571428571431</v>
      </c>
    </row>
    <row r="11" spans="2:25" x14ac:dyDescent="0.25">
      <c r="B11" s="18">
        <f t="shared" ref="B11:B53" si="1">B10+1</f>
        <v>3</v>
      </c>
      <c r="C11" s="53"/>
      <c r="D11" s="54"/>
      <c r="E11" s="54"/>
      <c r="F11" s="54"/>
      <c r="G11" s="54"/>
      <c r="H11" s="54"/>
      <c r="I11" s="55"/>
      <c r="J11" s="53" t="s">
        <v>100</v>
      </c>
      <c r="K11" s="54"/>
      <c r="L11" s="54"/>
      <c r="M11" s="54"/>
      <c r="N11" s="54"/>
      <c r="O11" s="54"/>
      <c r="P11" s="55"/>
      <c r="Q11" s="34">
        <v>91</v>
      </c>
      <c r="R11" s="19">
        <v>91</v>
      </c>
      <c r="S11" s="19">
        <v>90</v>
      </c>
      <c r="T11" s="19">
        <v>85</v>
      </c>
      <c r="U11" s="19">
        <v>85</v>
      </c>
      <c r="V11" s="19"/>
      <c r="W11" s="19"/>
      <c r="X11" s="14">
        <f t="shared" si="0"/>
        <v>63.142857142857146</v>
      </c>
    </row>
    <row r="12" spans="2:25" x14ac:dyDescent="0.25">
      <c r="B12" s="18">
        <f t="shared" si="1"/>
        <v>4</v>
      </c>
      <c r="C12" s="53"/>
      <c r="D12" s="54"/>
      <c r="E12" s="54"/>
      <c r="F12" s="54"/>
      <c r="G12" s="54"/>
      <c r="H12" s="54"/>
      <c r="I12" s="55"/>
      <c r="J12" s="53" t="s">
        <v>101</v>
      </c>
      <c r="K12" s="54"/>
      <c r="L12" s="54"/>
      <c r="M12" s="54"/>
      <c r="N12" s="54"/>
      <c r="O12" s="54"/>
      <c r="P12" s="55"/>
      <c r="Q12" s="34">
        <v>91</v>
      </c>
      <c r="R12" s="19">
        <v>91</v>
      </c>
      <c r="S12" s="19">
        <v>92</v>
      </c>
      <c r="T12" s="19">
        <v>87</v>
      </c>
      <c r="U12" s="19">
        <v>87</v>
      </c>
      <c r="V12" s="19"/>
      <c r="W12" s="19"/>
      <c r="X12" s="14">
        <f t="shared" si="0"/>
        <v>64</v>
      </c>
    </row>
    <row r="13" spans="2:25" x14ac:dyDescent="0.25">
      <c r="B13" s="18">
        <f t="shared" si="1"/>
        <v>5</v>
      </c>
      <c r="C13" s="53"/>
      <c r="D13" s="54"/>
      <c r="E13" s="54"/>
      <c r="F13" s="54"/>
      <c r="G13" s="54"/>
      <c r="H13" s="54"/>
      <c r="I13" s="55"/>
      <c r="J13" s="53" t="s">
        <v>102</v>
      </c>
      <c r="K13" s="54"/>
      <c r="L13" s="54"/>
      <c r="M13" s="54"/>
      <c r="N13" s="54"/>
      <c r="O13" s="54"/>
      <c r="P13" s="55"/>
      <c r="Q13" s="34">
        <v>92</v>
      </c>
      <c r="R13" s="19">
        <v>92</v>
      </c>
      <c r="S13" s="19">
        <v>90</v>
      </c>
      <c r="T13" s="19">
        <v>90</v>
      </c>
      <c r="U13" s="19">
        <v>87</v>
      </c>
      <c r="V13" s="19"/>
      <c r="W13" s="19"/>
      <c r="X13" s="14">
        <f t="shared" si="0"/>
        <v>64.428571428571431</v>
      </c>
    </row>
    <row r="14" spans="2:25" x14ac:dyDescent="0.25">
      <c r="B14" s="18">
        <f t="shared" si="1"/>
        <v>6</v>
      </c>
      <c r="C14" s="53"/>
      <c r="D14" s="54"/>
      <c r="E14" s="54"/>
      <c r="F14" s="54"/>
      <c r="G14" s="54"/>
      <c r="H14" s="54"/>
      <c r="I14" s="55"/>
      <c r="J14" s="53" t="s">
        <v>103</v>
      </c>
      <c r="K14" s="54"/>
      <c r="L14" s="54"/>
      <c r="M14" s="54"/>
      <c r="N14" s="54"/>
      <c r="O14" s="54"/>
      <c r="P14" s="55"/>
      <c r="Q14" s="34">
        <v>90</v>
      </c>
      <c r="R14" s="19">
        <v>90</v>
      </c>
      <c r="S14" s="19">
        <v>90</v>
      </c>
      <c r="T14" s="19">
        <v>85</v>
      </c>
      <c r="U14" s="19">
        <v>88</v>
      </c>
      <c r="V14" s="19"/>
      <c r="W14" s="19"/>
      <c r="X14" s="14">
        <f t="shared" si="0"/>
        <v>63.285714285714285</v>
      </c>
    </row>
    <row r="15" spans="2:25" x14ac:dyDescent="0.25">
      <c r="B15" s="18">
        <f t="shared" si="1"/>
        <v>7</v>
      </c>
      <c r="C15" s="53"/>
      <c r="D15" s="54"/>
      <c r="E15" s="54"/>
      <c r="F15" s="54"/>
      <c r="G15" s="54"/>
      <c r="H15" s="54"/>
      <c r="I15" s="55"/>
      <c r="J15" s="53" t="s">
        <v>104</v>
      </c>
      <c r="K15" s="54"/>
      <c r="L15" s="54"/>
      <c r="M15" s="54"/>
      <c r="N15" s="54"/>
      <c r="O15" s="54"/>
      <c r="P15" s="55"/>
      <c r="Q15" s="34">
        <v>92</v>
      </c>
      <c r="R15" s="19">
        <v>92</v>
      </c>
      <c r="S15" s="19">
        <v>95</v>
      </c>
      <c r="T15" s="19">
        <v>85</v>
      </c>
      <c r="U15" s="19">
        <v>85</v>
      </c>
      <c r="V15" s="19"/>
      <c r="W15" s="19"/>
      <c r="X15" s="14">
        <f t="shared" si="0"/>
        <v>64.142857142857139</v>
      </c>
    </row>
    <row r="16" spans="2:25" x14ac:dyDescent="0.25">
      <c r="B16" s="18">
        <f t="shared" si="1"/>
        <v>8</v>
      </c>
      <c r="C16" s="53"/>
      <c r="D16" s="54"/>
      <c r="E16" s="54"/>
      <c r="F16" s="54"/>
      <c r="G16" s="54"/>
      <c r="H16" s="54"/>
      <c r="I16" s="55"/>
      <c r="J16" s="53" t="s">
        <v>105</v>
      </c>
      <c r="K16" s="54"/>
      <c r="L16" s="54"/>
      <c r="M16" s="54"/>
      <c r="N16" s="54"/>
      <c r="O16" s="54"/>
      <c r="P16" s="55"/>
      <c r="Q16" s="34">
        <v>90</v>
      </c>
      <c r="R16" s="19">
        <v>90</v>
      </c>
      <c r="S16" s="19">
        <v>90</v>
      </c>
      <c r="T16" s="19">
        <v>86</v>
      </c>
      <c r="U16" s="19">
        <v>85</v>
      </c>
      <c r="V16" s="19"/>
      <c r="W16" s="19"/>
      <c r="X16" s="14">
        <f t="shared" si="0"/>
        <v>63</v>
      </c>
    </row>
    <row r="17" spans="2:24" x14ac:dyDescent="0.25">
      <c r="B17" s="18">
        <f t="shared" si="1"/>
        <v>9</v>
      </c>
      <c r="C17" s="53"/>
      <c r="D17" s="54"/>
      <c r="E17" s="54"/>
      <c r="F17" s="54"/>
      <c r="G17" s="54"/>
      <c r="H17" s="54"/>
      <c r="I17" s="55"/>
      <c r="J17" s="53" t="s">
        <v>106</v>
      </c>
      <c r="K17" s="54"/>
      <c r="L17" s="54"/>
      <c r="M17" s="54"/>
      <c r="N17" s="54"/>
      <c r="O17" s="54"/>
      <c r="P17" s="55"/>
      <c r="Q17" s="34">
        <v>90</v>
      </c>
      <c r="R17" s="19">
        <v>90</v>
      </c>
      <c r="S17" s="19">
        <v>90</v>
      </c>
      <c r="T17" s="19">
        <v>85</v>
      </c>
      <c r="U17" s="19">
        <v>86</v>
      </c>
      <c r="V17" s="19"/>
      <c r="W17" s="19"/>
      <c r="X17" s="14">
        <f t="shared" si="0"/>
        <v>63</v>
      </c>
    </row>
    <row r="18" spans="2:24" x14ac:dyDescent="0.25">
      <c r="B18" s="18">
        <f t="shared" si="1"/>
        <v>10</v>
      </c>
      <c r="C18" s="53"/>
      <c r="D18" s="54"/>
      <c r="E18" s="54"/>
      <c r="F18" s="54"/>
      <c r="G18" s="54"/>
      <c r="H18" s="54"/>
      <c r="I18" s="55"/>
      <c r="J18" s="53" t="s">
        <v>117</v>
      </c>
      <c r="K18" s="54"/>
      <c r="L18" s="54"/>
      <c r="M18" s="54"/>
      <c r="N18" s="54"/>
      <c r="O18" s="54"/>
      <c r="P18" s="55"/>
      <c r="Q18" s="34">
        <v>80</v>
      </c>
      <c r="R18" s="19">
        <v>80</v>
      </c>
      <c r="S18" s="19">
        <v>90</v>
      </c>
      <c r="T18" s="19">
        <v>90</v>
      </c>
      <c r="U18" s="19">
        <v>85</v>
      </c>
      <c r="V18" s="19"/>
      <c r="W18" s="19"/>
      <c r="X18" s="14">
        <f t="shared" si="0"/>
        <v>60.714285714285715</v>
      </c>
    </row>
    <row r="19" spans="2:24" x14ac:dyDescent="0.25">
      <c r="B19" s="18">
        <f t="shared" si="1"/>
        <v>11</v>
      </c>
      <c r="C19" s="53"/>
      <c r="D19" s="54"/>
      <c r="E19" s="54"/>
      <c r="F19" s="54"/>
      <c r="G19" s="54"/>
      <c r="H19" s="54"/>
      <c r="I19" s="55"/>
      <c r="J19" s="53" t="s">
        <v>107</v>
      </c>
      <c r="K19" s="54"/>
      <c r="L19" s="54"/>
      <c r="M19" s="54"/>
      <c r="N19" s="54"/>
      <c r="O19" s="54"/>
      <c r="P19" s="55"/>
      <c r="Q19" s="34">
        <v>90</v>
      </c>
      <c r="R19" s="19">
        <v>90</v>
      </c>
      <c r="S19" s="19">
        <v>91</v>
      </c>
      <c r="T19" s="19">
        <v>90</v>
      </c>
      <c r="U19" s="19">
        <v>85</v>
      </c>
      <c r="V19" s="19"/>
      <c r="W19" s="19"/>
      <c r="X19" s="14">
        <f t="shared" si="0"/>
        <v>63.714285714285715</v>
      </c>
    </row>
    <row r="20" spans="2:24" x14ac:dyDescent="0.25">
      <c r="B20" s="18">
        <f t="shared" si="1"/>
        <v>12</v>
      </c>
      <c r="C20" s="53"/>
      <c r="D20" s="54"/>
      <c r="E20" s="54"/>
      <c r="F20" s="54"/>
      <c r="G20" s="54"/>
      <c r="H20" s="54"/>
      <c r="I20" s="55"/>
      <c r="J20" s="53" t="s">
        <v>108</v>
      </c>
      <c r="K20" s="54"/>
      <c r="L20" s="54"/>
      <c r="M20" s="54"/>
      <c r="N20" s="54"/>
      <c r="O20" s="54"/>
      <c r="P20" s="55"/>
      <c r="Q20" s="34">
        <v>91</v>
      </c>
      <c r="R20" s="19">
        <v>91</v>
      </c>
      <c r="S20" s="19">
        <v>90</v>
      </c>
      <c r="T20" s="19">
        <v>85</v>
      </c>
      <c r="U20" s="19">
        <v>90</v>
      </c>
      <c r="V20" s="19"/>
      <c r="W20" s="19"/>
      <c r="X20" s="14">
        <f t="shared" si="0"/>
        <v>63.857142857142854</v>
      </c>
    </row>
    <row r="21" spans="2:24" x14ac:dyDescent="0.25">
      <c r="B21" s="18">
        <f t="shared" si="1"/>
        <v>13</v>
      </c>
      <c r="C21" s="53"/>
      <c r="D21" s="54"/>
      <c r="E21" s="54"/>
      <c r="F21" s="54"/>
      <c r="G21" s="54"/>
      <c r="H21" s="54"/>
      <c r="I21" s="55"/>
      <c r="J21" s="53" t="s">
        <v>109</v>
      </c>
      <c r="K21" s="54"/>
      <c r="L21" s="54"/>
      <c r="M21" s="54"/>
      <c r="N21" s="54"/>
      <c r="O21" s="54"/>
      <c r="P21" s="55"/>
      <c r="Q21" s="34">
        <v>90</v>
      </c>
      <c r="R21" s="19">
        <v>90</v>
      </c>
      <c r="S21" s="19">
        <v>90</v>
      </c>
      <c r="T21" s="19">
        <v>85</v>
      </c>
      <c r="U21" s="19">
        <v>85</v>
      </c>
      <c r="V21" s="19"/>
      <c r="W21" s="19"/>
      <c r="X21" s="14">
        <f t="shared" si="0"/>
        <v>62.857142857142854</v>
      </c>
    </row>
    <row r="22" spans="2:24" x14ac:dyDescent="0.25">
      <c r="B22" s="18">
        <f t="shared" si="1"/>
        <v>14</v>
      </c>
      <c r="C22" s="53"/>
      <c r="D22" s="54"/>
      <c r="E22" s="54"/>
      <c r="F22" s="54"/>
      <c r="G22" s="54"/>
      <c r="H22" s="54"/>
      <c r="I22" s="55"/>
      <c r="J22" s="53" t="s">
        <v>110</v>
      </c>
      <c r="K22" s="54"/>
      <c r="L22" s="54"/>
      <c r="M22" s="54"/>
      <c r="N22" s="54"/>
      <c r="O22" s="54"/>
      <c r="P22" s="55"/>
      <c r="Q22" s="34">
        <v>91</v>
      </c>
      <c r="R22" s="19">
        <v>91</v>
      </c>
      <c r="S22" s="19">
        <v>90</v>
      </c>
      <c r="T22" s="19">
        <v>85</v>
      </c>
      <c r="U22" s="19">
        <v>85</v>
      </c>
      <c r="V22" s="19"/>
      <c r="W22" s="19"/>
      <c r="X22" s="14">
        <f t="shared" si="0"/>
        <v>63.142857142857146</v>
      </c>
    </row>
    <row r="23" spans="2:24" x14ac:dyDescent="0.25">
      <c r="B23" s="18">
        <f t="shared" si="1"/>
        <v>15</v>
      </c>
      <c r="C23" s="53"/>
      <c r="D23" s="54"/>
      <c r="E23" s="54"/>
      <c r="F23" s="54"/>
      <c r="G23" s="54"/>
      <c r="H23" s="54"/>
      <c r="I23" s="55"/>
      <c r="J23" s="53" t="s">
        <v>111</v>
      </c>
      <c r="K23" s="54"/>
      <c r="L23" s="54"/>
      <c r="M23" s="54"/>
      <c r="N23" s="54"/>
      <c r="O23" s="54"/>
      <c r="P23" s="55"/>
      <c r="Q23" s="34">
        <v>90</v>
      </c>
      <c r="R23" s="19">
        <v>90</v>
      </c>
      <c r="S23" s="19">
        <v>91</v>
      </c>
      <c r="T23" s="19">
        <v>85</v>
      </c>
      <c r="U23" s="19">
        <v>85</v>
      </c>
      <c r="V23" s="19"/>
      <c r="W23" s="19"/>
      <c r="X23" s="14">
        <f t="shared" si="0"/>
        <v>63</v>
      </c>
    </row>
    <row r="24" spans="2:24" x14ac:dyDescent="0.25">
      <c r="B24" s="18">
        <f t="shared" si="1"/>
        <v>16</v>
      </c>
      <c r="C24" s="53"/>
      <c r="D24" s="54"/>
      <c r="E24" s="54"/>
      <c r="F24" s="54"/>
      <c r="G24" s="54"/>
      <c r="H24" s="54"/>
      <c r="I24" s="55"/>
      <c r="J24" s="53" t="s">
        <v>112</v>
      </c>
      <c r="K24" s="54"/>
      <c r="L24" s="54"/>
      <c r="M24" s="54"/>
      <c r="N24" s="54"/>
      <c r="O24" s="54"/>
      <c r="P24" s="55"/>
      <c r="Q24" s="34">
        <v>90</v>
      </c>
      <c r="R24" s="19">
        <v>90</v>
      </c>
      <c r="S24" s="19">
        <v>89</v>
      </c>
      <c r="T24" s="19">
        <v>86</v>
      </c>
      <c r="U24" s="19">
        <v>90</v>
      </c>
      <c r="V24" s="19"/>
      <c r="W24" s="19"/>
      <c r="X24" s="14">
        <f t="shared" si="0"/>
        <v>63.571428571428569</v>
      </c>
    </row>
    <row r="25" spans="2:24" x14ac:dyDescent="0.25">
      <c r="B25" s="18">
        <f t="shared" si="1"/>
        <v>17</v>
      </c>
      <c r="C25" s="53"/>
      <c r="D25" s="54"/>
      <c r="E25" s="54"/>
      <c r="F25" s="54"/>
      <c r="G25" s="54"/>
      <c r="H25" s="54"/>
      <c r="I25" s="55"/>
      <c r="J25" s="53" t="s">
        <v>113</v>
      </c>
      <c r="K25" s="54"/>
      <c r="L25" s="54"/>
      <c r="M25" s="54"/>
      <c r="N25" s="54"/>
      <c r="O25" s="54"/>
      <c r="P25" s="55"/>
      <c r="Q25" s="34">
        <v>90</v>
      </c>
      <c r="R25" s="19">
        <v>90</v>
      </c>
      <c r="S25" s="19">
        <v>90</v>
      </c>
      <c r="T25" s="19">
        <v>85</v>
      </c>
      <c r="U25" s="19">
        <v>85</v>
      </c>
      <c r="V25" s="19"/>
      <c r="W25" s="19"/>
      <c r="X25" s="14">
        <f t="shared" si="0"/>
        <v>62.857142857142854</v>
      </c>
    </row>
    <row r="26" spans="2:24" x14ac:dyDescent="0.25">
      <c r="B26" s="18">
        <f t="shared" si="1"/>
        <v>18</v>
      </c>
      <c r="C26" s="53"/>
      <c r="D26" s="54"/>
      <c r="E26" s="54"/>
      <c r="F26" s="54"/>
      <c r="G26" s="54"/>
      <c r="H26" s="54"/>
      <c r="I26" s="55"/>
      <c r="J26" s="53" t="s">
        <v>114</v>
      </c>
      <c r="K26" s="54"/>
      <c r="L26" s="54"/>
      <c r="M26" s="54"/>
      <c r="N26" s="54"/>
      <c r="O26" s="54"/>
      <c r="P26" s="55"/>
      <c r="Q26" s="34">
        <v>91</v>
      </c>
      <c r="R26" s="19">
        <v>91</v>
      </c>
      <c r="S26" s="19">
        <v>90</v>
      </c>
      <c r="T26" s="19">
        <v>85</v>
      </c>
      <c r="U26" s="19">
        <v>85</v>
      </c>
      <c r="V26" s="19"/>
      <c r="W26" s="19"/>
      <c r="X26" s="14">
        <f t="shared" si="0"/>
        <v>63.142857142857146</v>
      </c>
    </row>
    <row r="27" spans="2:24" x14ac:dyDescent="0.25">
      <c r="B27" s="18">
        <f t="shared" si="1"/>
        <v>19</v>
      </c>
      <c r="C27" s="53"/>
      <c r="D27" s="54"/>
      <c r="E27" s="54"/>
      <c r="F27" s="54"/>
      <c r="G27" s="54"/>
      <c r="H27" s="54"/>
      <c r="I27" s="55"/>
      <c r="J27" s="53" t="s">
        <v>115</v>
      </c>
      <c r="K27" s="54"/>
      <c r="L27" s="54"/>
      <c r="M27" s="54"/>
      <c r="N27" s="54"/>
      <c r="O27" s="54"/>
      <c r="P27" s="55"/>
      <c r="Q27" s="34">
        <v>90</v>
      </c>
      <c r="R27" s="19">
        <v>90</v>
      </c>
      <c r="S27" s="19">
        <v>90</v>
      </c>
      <c r="T27" s="19">
        <v>85</v>
      </c>
      <c r="U27" s="19">
        <v>85</v>
      </c>
      <c r="V27" s="19"/>
      <c r="W27" s="19"/>
      <c r="X27" s="14">
        <f t="shared" si="0"/>
        <v>62.857142857142854</v>
      </c>
    </row>
    <row r="28" spans="2:24" x14ac:dyDescent="0.25">
      <c r="B28" s="18">
        <f t="shared" si="1"/>
        <v>20</v>
      </c>
      <c r="C28" s="53"/>
      <c r="D28" s="54"/>
      <c r="E28" s="54"/>
      <c r="F28" s="54"/>
      <c r="G28" s="54"/>
      <c r="H28" s="54"/>
      <c r="I28" s="55"/>
      <c r="J28" s="53" t="s">
        <v>116</v>
      </c>
      <c r="K28" s="54"/>
      <c r="L28" s="54"/>
      <c r="M28" s="54"/>
      <c r="N28" s="54"/>
      <c r="O28" s="54"/>
      <c r="P28" s="55"/>
      <c r="Q28" s="34">
        <v>90</v>
      </c>
      <c r="R28" s="19">
        <v>90</v>
      </c>
      <c r="S28" s="19">
        <v>89</v>
      </c>
      <c r="T28" s="19">
        <v>85</v>
      </c>
      <c r="U28" s="19">
        <v>86</v>
      </c>
      <c r="V28" s="19"/>
      <c r="W28" s="19"/>
      <c r="X28" s="14">
        <f t="shared" si="0"/>
        <v>62.857142857142854</v>
      </c>
    </row>
    <row r="29" spans="2:24" x14ac:dyDescent="0.25">
      <c r="B29" s="18">
        <f t="shared" si="1"/>
        <v>21</v>
      </c>
      <c r="C29" s="53"/>
      <c r="D29" s="54"/>
      <c r="E29" s="54"/>
      <c r="F29" s="54"/>
      <c r="G29" s="54"/>
      <c r="H29" s="54"/>
      <c r="I29" s="55"/>
      <c r="J29" s="18"/>
      <c r="K29" s="48"/>
      <c r="L29" s="48"/>
      <c r="M29" s="48"/>
      <c r="N29" s="48"/>
      <c r="O29" s="48"/>
      <c r="P29" s="48"/>
      <c r="Q29" s="34">
        <f>AVERAGE(Q9:Q28)</f>
        <v>89.95</v>
      </c>
      <c r="R29" s="19">
        <f>AVERAGE(R9:R28)</f>
        <v>89.95</v>
      </c>
      <c r="S29" s="19">
        <f>AVERAGE(S9:S28)</f>
        <v>90.3</v>
      </c>
      <c r="T29" s="19"/>
      <c r="U29" s="19"/>
      <c r="V29" s="19"/>
      <c r="W29" s="19"/>
      <c r="X29" s="14">
        <f t="shared" si="0"/>
        <v>38.6</v>
      </c>
    </row>
    <row r="30" spans="2:24" x14ac:dyDescent="0.25">
      <c r="B30" s="18">
        <f t="shared" si="1"/>
        <v>22</v>
      </c>
      <c r="C30" s="53"/>
      <c r="D30" s="54"/>
      <c r="E30" s="54"/>
      <c r="F30" s="54"/>
      <c r="G30" s="54"/>
      <c r="H30" s="54"/>
      <c r="I30" s="55"/>
      <c r="J30" s="18"/>
      <c r="K30" s="48"/>
      <c r="L30" s="48"/>
      <c r="M30" s="48"/>
      <c r="N30" s="48"/>
      <c r="O30" s="48"/>
      <c r="P30" s="48"/>
      <c r="Q30" s="19"/>
      <c r="R30" s="19"/>
      <c r="S30" s="19"/>
      <c r="T30" s="19"/>
      <c r="U30" s="19"/>
      <c r="V30" s="19"/>
      <c r="W30" s="19"/>
      <c r="X30" s="14">
        <f t="shared" si="0"/>
        <v>0</v>
      </c>
    </row>
    <row r="31" spans="2:24" x14ac:dyDescent="0.25">
      <c r="B31" s="18">
        <f t="shared" si="1"/>
        <v>23</v>
      </c>
      <c r="C31" s="53"/>
      <c r="D31" s="54"/>
      <c r="E31" s="54"/>
      <c r="F31" s="54"/>
      <c r="G31" s="54"/>
      <c r="H31" s="54"/>
      <c r="I31" s="55"/>
      <c r="J31" s="18"/>
      <c r="K31" s="48"/>
      <c r="L31" s="48"/>
      <c r="M31" s="48"/>
      <c r="N31" s="48"/>
      <c r="O31" s="48"/>
      <c r="P31" s="48"/>
      <c r="Q31" s="19"/>
      <c r="R31" s="19"/>
      <c r="S31" s="19"/>
      <c r="T31" s="19"/>
      <c r="U31" s="19"/>
      <c r="V31" s="19"/>
      <c r="W31" s="19"/>
      <c r="X31" s="14">
        <f t="shared" si="0"/>
        <v>0</v>
      </c>
    </row>
    <row r="32" spans="2:24" x14ac:dyDescent="0.25">
      <c r="B32" s="18">
        <f t="shared" si="1"/>
        <v>24</v>
      </c>
      <c r="C32" s="53"/>
      <c r="D32" s="54"/>
      <c r="E32" s="54"/>
      <c r="F32" s="54"/>
      <c r="G32" s="54"/>
      <c r="H32" s="54"/>
      <c r="I32" s="55"/>
      <c r="J32" s="18"/>
      <c r="K32" s="48"/>
      <c r="L32" s="48"/>
      <c r="M32" s="48"/>
      <c r="N32" s="48"/>
      <c r="O32" s="48"/>
      <c r="P32" s="48"/>
      <c r="Q32" s="19"/>
      <c r="R32" s="19"/>
      <c r="S32" s="19"/>
      <c r="T32" s="19"/>
      <c r="U32" s="19"/>
      <c r="V32" s="19"/>
      <c r="W32" s="19"/>
      <c r="X32" s="14">
        <f t="shared" si="0"/>
        <v>0</v>
      </c>
    </row>
    <row r="33" spans="2:24" x14ac:dyDescent="0.25">
      <c r="B33" s="18">
        <f t="shared" si="1"/>
        <v>25</v>
      </c>
      <c r="C33" s="53"/>
      <c r="D33" s="54"/>
      <c r="E33" s="54"/>
      <c r="F33" s="54"/>
      <c r="G33" s="54"/>
      <c r="H33" s="54"/>
      <c r="I33" s="55"/>
      <c r="J33" s="18"/>
      <c r="K33" s="48"/>
      <c r="L33" s="48"/>
      <c r="M33" s="48"/>
      <c r="N33" s="48"/>
      <c r="O33" s="48"/>
      <c r="P33" s="48"/>
      <c r="Q33" s="19"/>
      <c r="R33" s="19"/>
      <c r="S33" s="19"/>
      <c r="T33" s="19"/>
      <c r="U33" s="19"/>
      <c r="V33" s="19"/>
      <c r="W33" s="19"/>
      <c r="X33" s="14">
        <f t="shared" si="0"/>
        <v>0</v>
      </c>
    </row>
    <row r="34" spans="2:24" x14ac:dyDescent="0.25">
      <c r="B34" s="18">
        <f t="shared" si="1"/>
        <v>26</v>
      </c>
      <c r="C34" s="53"/>
      <c r="D34" s="54"/>
      <c r="E34" s="54"/>
      <c r="F34" s="54"/>
      <c r="G34" s="54"/>
      <c r="H34" s="54"/>
      <c r="I34" s="55"/>
      <c r="J34" s="18"/>
      <c r="K34" s="48"/>
      <c r="L34" s="48"/>
      <c r="M34" s="48"/>
      <c r="N34" s="48"/>
      <c r="O34" s="48"/>
      <c r="P34" s="48"/>
      <c r="Q34" s="19"/>
      <c r="R34" s="19"/>
      <c r="S34" s="19"/>
      <c r="T34" s="19"/>
      <c r="U34" s="19"/>
      <c r="V34" s="19"/>
      <c r="W34" s="19"/>
      <c r="X34" s="14">
        <f t="shared" si="0"/>
        <v>0</v>
      </c>
    </row>
    <row r="35" spans="2:24" x14ac:dyDescent="0.25">
      <c r="B35" s="18">
        <f t="shared" si="1"/>
        <v>27</v>
      </c>
      <c r="C35" s="53"/>
      <c r="D35" s="54"/>
      <c r="E35" s="54"/>
      <c r="F35" s="54"/>
      <c r="G35" s="54"/>
      <c r="H35" s="54"/>
      <c r="I35" s="55"/>
      <c r="J35" s="18"/>
      <c r="K35" s="48"/>
      <c r="L35" s="48"/>
      <c r="M35" s="48"/>
      <c r="N35" s="48"/>
      <c r="O35" s="48"/>
      <c r="P35" s="48"/>
      <c r="Q35" s="19"/>
      <c r="R35" s="19"/>
      <c r="S35" s="19"/>
      <c r="T35" s="19"/>
      <c r="U35" s="19"/>
      <c r="V35" s="19"/>
      <c r="W35" s="19"/>
      <c r="X35" s="14">
        <f t="shared" si="0"/>
        <v>0</v>
      </c>
    </row>
    <row r="36" spans="2:24" x14ac:dyDescent="0.25">
      <c r="B36" s="18">
        <f t="shared" si="1"/>
        <v>28</v>
      </c>
      <c r="C36" s="53"/>
      <c r="D36" s="54"/>
      <c r="E36" s="54"/>
      <c r="F36" s="54"/>
      <c r="G36" s="54"/>
      <c r="H36" s="54"/>
      <c r="I36" s="55"/>
      <c r="J36" s="18"/>
      <c r="K36" s="48"/>
      <c r="L36" s="48"/>
      <c r="M36" s="48"/>
      <c r="N36" s="48"/>
      <c r="O36" s="48"/>
      <c r="P36" s="48"/>
      <c r="Q36" s="19"/>
      <c r="R36" s="19"/>
      <c r="S36" s="19"/>
      <c r="T36" s="19"/>
      <c r="U36" s="19"/>
      <c r="V36" s="19"/>
      <c r="W36" s="19"/>
      <c r="X36" s="14">
        <f t="shared" si="0"/>
        <v>0</v>
      </c>
    </row>
    <row r="37" spans="2:24" x14ac:dyDescent="0.25">
      <c r="B37" s="18">
        <f t="shared" si="1"/>
        <v>29</v>
      </c>
      <c r="C37" s="53"/>
      <c r="D37" s="54"/>
      <c r="E37" s="54"/>
      <c r="F37" s="54"/>
      <c r="G37" s="54"/>
      <c r="H37" s="54"/>
      <c r="I37" s="55"/>
      <c r="J37" s="18"/>
      <c r="K37" s="48"/>
      <c r="L37" s="48"/>
      <c r="M37" s="48"/>
      <c r="N37" s="48"/>
      <c r="O37" s="48"/>
      <c r="P37" s="48"/>
      <c r="Q37" s="19"/>
      <c r="R37" s="19"/>
      <c r="S37" s="19"/>
      <c r="T37" s="19"/>
      <c r="U37" s="19"/>
      <c r="V37" s="19"/>
      <c r="W37" s="19"/>
      <c r="X37" s="14">
        <f t="shared" si="0"/>
        <v>0</v>
      </c>
    </row>
    <row r="38" spans="2:24" x14ac:dyDescent="0.25">
      <c r="B38" s="18">
        <f t="shared" si="1"/>
        <v>30</v>
      </c>
      <c r="C38" s="53"/>
      <c r="D38" s="54"/>
      <c r="E38" s="54"/>
      <c r="F38" s="54"/>
      <c r="G38" s="54"/>
      <c r="H38" s="54"/>
      <c r="I38" s="55"/>
      <c r="J38" s="18"/>
      <c r="K38" s="48"/>
      <c r="L38" s="48"/>
      <c r="M38" s="48"/>
      <c r="N38" s="48"/>
      <c r="O38" s="48"/>
      <c r="P38" s="48"/>
      <c r="Q38" s="19"/>
      <c r="R38" s="19"/>
      <c r="S38" s="19"/>
      <c r="T38" s="19"/>
      <c r="U38" s="19"/>
      <c r="V38" s="19"/>
      <c r="W38" s="19"/>
      <c r="X38" s="14">
        <f t="shared" si="0"/>
        <v>0</v>
      </c>
    </row>
    <row r="39" spans="2:24" x14ac:dyDescent="0.25">
      <c r="B39" s="18">
        <f t="shared" si="1"/>
        <v>31</v>
      </c>
      <c r="C39" s="53"/>
      <c r="D39" s="54"/>
      <c r="E39" s="54"/>
      <c r="F39" s="54"/>
      <c r="G39" s="54"/>
      <c r="H39" s="54"/>
      <c r="I39" s="55"/>
      <c r="J39" s="18"/>
      <c r="K39" s="48"/>
      <c r="L39" s="48"/>
      <c r="M39" s="48"/>
      <c r="N39" s="48"/>
      <c r="O39" s="48"/>
      <c r="P39" s="48"/>
      <c r="Q39" s="19"/>
      <c r="R39" s="19"/>
      <c r="S39" s="19"/>
      <c r="T39" s="19"/>
      <c r="U39" s="19"/>
      <c r="V39" s="19"/>
      <c r="W39" s="19"/>
      <c r="X39" s="14">
        <f t="shared" si="0"/>
        <v>0</v>
      </c>
    </row>
    <row r="40" spans="2:24" x14ac:dyDescent="0.25">
      <c r="B40" s="18">
        <f t="shared" si="1"/>
        <v>32</v>
      </c>
      <c r="C40" s="53"/>
      <c r="D40" s="54"/>
      <c r="E40" s="54"/>
      <c r="F40" s="54"/>
      <c r="G40" s="54"/>
      <c r="H40" s="54"/>
      <c r="I40" s="55"/>
      <c r="J40" s="18"/>
      <c r="K40" s="48"/>
      <c r="L40" s="48"/>
      <c r="M40" s="48"/>
      <c r="N40" s="48"/>
      <c r="O40" s="48"/>
      <c r="P40" s="48"/>
      <c r="Q40" s="19"/>
      <c r="R40" s="19"/>
      <c r="S40" s="19"/>
      <c r="T40" s="19"/>
      <c r="U40" s="19"/>
      <c r="V40" s="19"/>
      <c r="W40" s="19"/>
      <c r="X40" s="14">
        <f t="shared" si="0"/>
        <v>0</v>
      </c>
    </row>
    <row r="41" spans="2:24" x14ac:dyDescent="0.25">
      <c r="B41" s="18">
        <f t="shared" si="1"/>
        <v>33</v>
      </c>
      <c r="C41" s="53"/>
      <c r="D41" s="54"/>
      <c r="E41" s="54"/>
      <c r="F41" s="54"/>
      <c r="G41" s="54"/>
      <c r="H41" s="54"/>
      <c r="I41" s="55"/>
      <c r="J41" s="18"/>
      <c r="K41" s="48"/>
      <c r="L41" s="48"/>
      <c r="M41" s="48"/>
      <c r="N41" s="48"/>
      <c r="O41" s="48"/>
      <c r="P41" s="48"/>
      <c r="Q41" s="19"/>
      <c r="R41" s="19"/>
      <c r="S41" s="19"/>
      <c r="T41" s="19"/>
      <c r="U41" s="19"/>
      <c r="V41" s="19"/>
      <c r="W41" s="19"/>
      <c r="X41" s="14">
        <f t="shared" si="0"/>
        <v>0</v>
      </c>
    </row>
    <row r="42" spans="2:24" x14ac:dyDescent="0.25">
      <c r="B42" s="18">
        <f t="shared" si="1"/>
        <v>34</v>
      </c>
      <c r="C42" s="53"/>
      <c r="D42" s="54"/>
      <c r="E42" s="54"/>
      <c r="F42" s="54"/>
      <c r="G42" s="54"/>
      <c r="H42" s="54"/>
      <c r="I42" s="55"/>
      <c r="J42" s="18"/>
      <c r="K42" s="48"/>
      <c r="L42" s="48"/>
      <c r="M42" s="48"/>
      <c r="N42" s="48"/>
      <c r="O42" s="48"/>
      <c r="P42" s="48"/>
      <c r="Q42" s="19"/>
      <c r="R42" s="19"/>
      <c r="S42" s="19"/>
      <c r="T42" s="19"/>
      <c r="U42" s="19"/>
      <c r="V42" s="19"/>
      <c r="W42" s="19"/>
      <c r="X42" s="14">
        <f t="shared" si="0"/>
        <v>0</v>
      </c>
    </row>
    <row r="43" spans="2:24" x14ac:dyDescent="0.25">
      <c r="B43" s="18">
        <f t="shared" si="1"/>
        <v>35</v>
      </c>
      <c r="C43" s="53"/>
      <c r="D43" s="54"/>
      <c r="E43" s="54"/>
      <c r="F43" s="54"/>
      <c r="G43" s="54"/>
      <c r="H43" s="54"/>
      <c r="I43" s="55"/>
      <c r="J43" s="18"/>
      <c r="K43" s="48"/>
      <c r="L43" s="48"/>
      <c r="M43" s="48"/>
      <c r="N43" s="48"/>
      <c r="O43" s="48"/>
      <c r="P43" s="48"/>
      <c r="Q43" s="19"/>
      <c r="R43" s="19"/>
      <c r="S43" s="19"/>
      <c r="T43" s="19"/>
      <c r="U43" s="19"/>
      <c r="V43" s="19"/>
      <c r="W43" s="19"/>
      <c r="X43" s="14">
        <f t="shared" si="0"/>
        <v>0</v>
      </c>
    </row>
    <row r="44" spans="2:24" x14ac:dyDescent="0.25">
      <c r="B44" s="18">
        <f t="shared" si="1"/>
        <v>36</v>
      </c>
      <c r="C44" s="53"/>
      <c r="D44" s="54"/>
      <c r="E44" s="54"/>
      <c r="F44" s="54"/>
      <c r="G44" s="54"/>
      <c r="H44" s="54"/>
      <c r="I44" s="55"/>
      <c r="J44" s="18"/>
      <c r="K44" s="48"/>
      <c r="L44" s="48"/>
      <c r="M44" s="48"/>
      <c r="N44" s="48"/>
      <c r="O44" s="48"/>
      <c r="P44" s="48"/>
      <c r="Q44" s="19"/>
      <c r="R44" s="19"/>
      <c r="S44" s="19"/>
      <c r="T44" s="19"/>
      <c r="U44" s="19"/>
      <c r="V44" s="19"/>
      <c r="W44" s="19"/>
      <c r="X44" s="14">
        <f t="shared" si="0"/>
        <v>0</v>
      </c>
    </row>
    <row r="45" spans="2:24" x14ac:dyDescent="0.25">
      <c r="B45" s="18">
        <f t="shared" si="1"/>
        <v>37</v>
      </c>
      <c r="C45" s="53"/>
      <c r="D45" s="54"/>
      <c r="E45" s="54"/>
      <c r="F45" s="54"/>
      <c r="G45" s="54"/>
      <c r="H45" s="54"/>
      <c r="I45" s="55"/>
      <c r="J45" s="9"/>
      <c r="K45" s="48"/>
      <c r="L45" s="48"/>
      <c r="M45" s="48"/>
      <c r="N45" s="48"/>
      <c r="O45" s="48"/>
      <c r="P45" s="48"/>
      <c r="Q45" s="19"/>
      <c r="R45" s="19"/>
      <c r="S45" s="19"/>
      <c r="T45" s="19"/>
      <c r="U45" s="19"/>
      <c r="V45" s="19"/>
      <c r="W45" s="19"/>
      <c r="X45" s="14">
        <f t="shared" si="0"/>
        <v>0</v>
      </c>
    </row>
    <row r="46" spans="2:24" x14ac:dyDescent="0.25">
      <c r="B46" s="18">
        <f t="shared" si="1"/>
        <v>38</v>
      </c>
      <c r="C46" s="53"/>
      <c r="D46" s="54"/>
      <c r="E46" s="54"/>
      <c r="F46" s="54"/>
      <c r="G46" s="54"/>
      <c r="H46" s="54"/>
      <c r="I46" s="55"/>
      <c r="J46" s="9"/>
      <c r="K46" s="48"/>
      <c r="L46" s="48"/>
      <c r="M46" s="48"/>
      <c r="N46" s="48"/>
      <c r="O46" s="48"/>
      <c r="P46" s="48"/>
      <c r="Q46" s="19"/>
      <c r="R46" s="19"/>
      <c r="S46" s="19"/>
      <c r="T46" s="19"/>
      <c r="U46" s="19"/>
      <c r="V46" s="19"/>
      <c r="W46" s="19"/>
      <c r="X46" s="14">
        <f t="shared" si="0"/>
        <v>0</v>
      </c>
    </row>
    <row r="47" spans="2:24" x14ac:dyDescent="0.25">
      <c r="B47" s="18">
        <f t="shared" si="1"/>
        <v>39</v>
      </c>
      <c r="C47" s="53"/>
      <c r="D47" s="54"/>
      <c r="E47" s="54"/>
      <c r="F47" s="54"/>
      <c r="G47" s="54"/>
      <c r="H47" s="54"/>
      <c r="I47" s="55"/>
      <c r="J47" s="9"/>
      <c r="K47" s="48"/>
      <c r="L47" s="48"/>
      <c r="M47" s="48"/>
      <c r="N47" s="48"/>
      <c r="O47" s="48"/>
      <c r="P47" s="48"/>
      <c r="Q47" s="19"/>
      <c r="R47" s="19"/>
      <c r="S47" s="19"/>
      <c r="T47" s="19"/>
      <c r="U47" s="19"/>
      <c r="V47" s="19"/>
      <c r="W47" s="19"/>
      <c r="X47" s="14">
        <f t="shared" si="0"/>
        <v>0</v>
      </c>
    </row>
    <row r="48" spans="2:24" x14ac:dyDescent="0.25">
      <c r="B48" s="18">
        <f t="shared" si="1"/>
        <v>40</v>
      </c>
      <c r="C48" s="53"/>
      <c r="D48" s="54"/>
      <c r="E48" s="54"/>
      <c r="F48" s="54"/>
      <c r="G48" s="54"/>
      <c r="H48" s="54"/>
      <c r="I48" s="55"/>
      <c r="J48" s="9"/>
      <c r="K48" s="48"/>
      <c r="L48" s="48"/>
      <c r="M48" s="48"/>
      <c r="N48" s="48"/>
      <c r="O48" s="48"/>
      <c r="P48" s="48"/>
      <c r="Q48" s="19"/>
      <c r="R48" s="19"/>
      <c r="S48" s="19"/>
      <c r="T48" s="19"/>
      <c r="U48" s="19"/>
      <c r="V48" s="19"/>
      <c r="W48" s="19"/>
      <c r="X48" s="14">
        <f t="shared" si="0"/>
        <v>0</v>
      </c>
    </row>
    <row r="49" spans="2:24" x14ac:dyDescent="0.25">
      <c r="B49" s="18">
        <f t="shared" si="1"/>
        <v>41</v>
      </c>
      <c r="C49" s="53"/>
      <c r="D49" s="54"/>
      <c r="E49" s="54"/>
      <c r="F49" s="54"/>
      <c r="G49" s="54"/>
      <c r="H49" s="54"/>
      <c r="I49" s="55"/>
      <c r="J49" s="9"/>
      <c r="K49" s="48"/>
      <c r="L49" s="48"/>
      <c r="M49" s="48"/>
      <c r="N49" s="48"/>
      <c r="O49" s="48"/>
      <c r="P49" s="48"/>
      <c r="Q49" s="19"/>
      <c r="R49" s="19"/>
      <c r="S49" s="19"/>
      <c r="T49" s="19"/>
      <c r="U49" s="19"/>
      <c r="V49" s="19"/>
      <c r="W49" s="19"/>
      <c r="X49" s="14">
        <f t="shared" ref="X49:X53" si="2">SUM(Q49:W49)/7</f>
        <v>0</v>
      </c>
    </row>
    <row r="50" spans="2:24" x14ac:dyDescent="0.25">
      <c r="B50" s="18">
        <f t="shared" si="1"/>
        <v>42</v>
      </c>
      <c r="C50" s="53"/>
      <c r="D50" s="54"/>
      <c r="E50" s="54"/>
      <c r="F50" s="54"/>
      <c r="G50" s="54"/>
      <c r="H50" s="54"/>
      <c r="I50" s="55"/>
      <c r="J50" s="9"/>
      <c r="K50" s="48"/>
      <c r="L50" s="48"/>
      <c r="M50" s="48"/>
      <c r="N50" s="48"/>
      <c r="O50" s="48"/>
      <c r="P50" s="48"/>
      <c r="Q50" s="19"/>
      <c r="R50" s="19"/>
      <c r="S50" s="19"/>
      <c r="T50" s="19"/>
      <c r="U50" s="19"/>
      <c r="V50" s="19"/>
      <c r="W50" s="19"/>
      <c r="X50" s="14">
        <f t="shared" si="2"/>
        <v>0</v>
      </c>
    </row>
    <row r="51" spans="2:24" x14ac:dyDescent="0.25">
      <c r="B51" s="18">
        <f t="shared" si="1"/>
        <v>43</v>
      </c>
      <c r="C51" s="53"/>
      <c r="D51" s="54"/>
      <c r="E51" s="54"/>
      <c r="F51" s="54"/>
      <c r="G51" s="54"/>
      <c r="H51" s="54"/>
      <c r="I51" s="55"/>
      <c r="J51" s="9"/>
      <c r="K51" s="48"/>
      <c r="L51" s="48"/>
      <c r="M51" s="48"/>
      <c r="N51" s="48"/>
      <c r="O51" s="48"/>
      <c r="P51" s="48"/>
      <c r="Q51" s="19"/>
      <c r="R51" s="19"/>
      <c r="S51" s="19"/>
      <c r="T51" s="19"/>
      <c r="U51" s="19"/>
      <c r="V51" s="19"/>
      <c r="W51" s="19"/>
      <c r="X51" s="14">
        <f t="shared" si="2"/>
        <v>0</v>
      </c>
    </row>
    <row r="52" spans="2:24" x14ac:dyDescent="0.25">
      <c r="B52" s="18">
        <f t="shared" si="1"/>
        <v>44</v>
      </c>
      <c r="C52" s="53"/>
      <c r="D52" s="54"/>
      <c r="E52" s="54"/>
      <c r="F52" s="54"/>
      <c r="G52" s="54"/>
      <c r="H52" s="54"/>
      <c r="I52" s="55"/>
      <c r="J52" s="9"/>
      <c r="K52" s="48"/>
      <c r="L52" s="48"/>
      <c r="M52" s="48"/>
      <c r="N52" s="48"/>
      <c r="O52" s="48"/>
      <c r="P52" s="48"/>
      <c r="Q52" s="19"/>
      <c r="R52" s="19"/>
      <c r="S52" s="19"/>
      <c r="T52" s="19"/>
      <c r="U52" s="19"/>
      <c r="V52" s="19"/>
      <c r="W52" s="19"/>
      <c r="X52" s="14">
        <f t="shared" si="2"/>
        <v>0</v>
      </c>
    </row>
    <row r="53" spans="2:24" x14ac:dyDescent="0.25">
      <c r="B53" s="18">
        <f t="shared" si="1"/>
        <v>45</v>
      </c>
      <c r="C53" s="30"/>
      <c r="D53" s="30"/>
      <c r="E53" s="30"/>
      <c r="F53" s="30"/>
      <c r="G53" s="30"/>
      <c r="H53" s="30"/>
      <c r="I53" s="30"/>
      <c r="J53" s="22"/>
      <c r="K53" s="50"/>
      <c r="L53" s="51"/>
      <c r="M53" s="51"/>
      <c r="N53" s="51"/>
      <c r="O53" s="51"/>
      <c r="P53" s="52"/>
      <c r="Q53" s="3"/>
      <c r="R53" s="3"/>
      <c r="S53" s="3"/>
      <c r="T53" s="3"/>
      <c r="U53" s="3"/>
      <c r="V53" s="3"/>
      <c r="W53" s="3"/>
      <c r="X53" s="14">
        <f t="shared" si="2"/>
        <v>0</v>
      </c>
    </row>
    <row r="54" spans="2:24" x14ac:dyDescent="0.25">
      <c r="J54" s="36"/>
      <c r="K54" s="36"/>
      <c r="L54" s="17"/>
      <c r="O54" s="40" t="s">
        <v>19</v>
      </c>
      <c r="P54" s="40"/>
      <c r="Q54" s="23">
        <f>COUNTIF(Q9:Q53,"&gt;=70")</f>
        <v>21</v>
      </c>
      <c r="R54" s="23">
        <f t="shared" ref="R54:W54" si="3">COUNTIF(R9:R53,"&gt;=70")</f>
        <v>21</v>
      </c>
      <c r="S54" s="23">
        <f t="shared" si="3"/>
        <v>21</v>
      </c>
      <c r="T54" s="23">
        <f t="shared" si="3"/>
        <v>20</v>
      </c>
      <c r="U54" s="23">
        <f t="shared" si="3"/>
        <v>20</v>
      </c>
      <c r="V54" s="23">
        <f t="shared" si="3"/>
        <v>0</v>
      </c>
      <c r="W54" s="23">
        <f t="shared" si="3"/>
        <v>0</v>
      </c>
      <c r="X54" s="27">
        <f t="shared" ref="X54" si="4">COUNTIF(X9:X48,"&gt;=70")</f>
        <v>0</v>
      </c>
    </row>
    <row r="55" spans="2:24" x14ac:dyDescent="0.25">
      <c r="J55" s="36"/>
      <c r="K55" s="36"/>
      <c r="L55" s="21"/>
      <c r="O55" s="41" t="s">
        <v>20</v>
      </c>
      <c r="P55" s="41"/>
      <c r="Q55" s="24">
        <f>COUNTIF(Q9:Q53,"&lt;70")</f>
        <v>0</v>
      </c>
      <c r="R55" s="24">
        <f t="shared" ref="R55:X55" si="5">COUNTIF(R9:R53,"&lt;70")</f>
        <v>0</v>
      </c>
      <c r="S55" s="24">
        <f t="shared" si="5"/>
        <v>0</v>
      </c>
      <c r="T55" s="24">
        <f t="shared" si="5"/>
        <v>0</v>
      </c>
      <c r="U55" s="24">
        <f t="shared" si="5"/>
        <v>0</v>
      </c>
      <c r="V55" s="24">
        <f t="shared" si="5"/>
        <v>0</v>
      </c>
      <c r="W55" s="24">
        <f t="shared" si="5"/>
        <v>0</v>
      </c>
      <c r="X55" s="24">
        <f t="shared" si="5"/>
        <v>45</v>
      </c>
    </row>
    <row r="56" spans="2:24" x14ac:dyDescent="0.25">
      <c r="J56" s="36"/>
      <c r="K56" s="36"/>
      <c r="L56" s="36"/>
      <c r="O56" s="41" t="s">
        <v>21</v>
      </c>
      <c r="P56" s="41"/>
      <c r="Q56" s="24">
        <f>COUNT(Q9:Q53)</f>
        <v>21</v>
      </c>
      <c r="R56" s="24">
        <f t="shared" ref="R56:X56" si="6">COUNT(R9:R53)</f>
        <v>21</v>
      </c>
      <c r="S56" s="24">
        <f t="shared" si="6"/>
        <v>21</v>
      </c>
      <c r="T56" s="24">
        <f t="shared" si="6"/>
        <v>20</v>
      </c>
      <c r="U56" s="24">
        <f t="shared" si="6"/>
        <v>20</v>
      </c>
      <c r="V56" s="24">
        <f t="shared" si="6"/>
        <v>0</v>
      </c>
      <c r="W56" s="24">
        <f t="shared" si="6"/>
        <v>0</v>
      </c>
      <c r="X56" s="24">
        <f t="shared" si="6"/>
        <v>45</v>
      </c>
    </row>
    <row r="57" spans="2:24" x14ac:dyDescent="0.25">
      <c r="J57" s="36"/>
      <c r="K57" s="36"/>
      <c r="L57" s="17"/>
      <c r="M57" s="12"/>
      <c r="O57" s="42" t="s">
        <v>16</v>
      </c>
      <c r="P57" s="42"/>
      <c r="Q57" s="25">
        <f>Q54/Q56</f>
        <v>1</v>
      </c>
      <c r="R57" s="26">
        <f t="shared" ref="R57:X57" si="7">R54/R56</f>
        <v>1</v>
      </c>
      <c r="S57" s="26">
        <f t="shared" si="7"/>
        <v>1</v>
      </c>
      <c r="T57" s="26">
        <f t="shared" si="7"/>
        <v>1</v>
      </c>
      <c r="U57" s="26">
        <f t="shared" si="7"/>
        <v>1</v>
      </c>
      <c r="V57" s="26" t="e">
        <f t="shared" si="7"/>
        <v>#DIV/0!</v>
      </c>
      <c r="W57" s="26" t="e">
        <f t="shared" si="7"/>
        <v>#DIV/0!</v>
      </c>
      <c r="X57" s="26">
        <f t="shared" si="7"/>
        <v>0</v>
      </c>
    </row>
    <row r="58" spans="2:24" x14ac:dyDescent="0.25">
      <c r="J58" s="36"/>
      <c r="K58" s="36"/>
      <c r="L58" s="17"/>
      <c r="M58" s="12"/>
      <c r="O58" s="42" t="s">
        <v>17</v>
      </c>
      <c r="P58" s="42"/>
      <c r="Q58" s="25">
        <f>Q55/Q56</f>
        <v>0</v>
      </c>
      <c r="R58" s="25">
        <f t="shared" ref="R58:X58" si="8">R55/R56</f>
        <v>0</v>
      </c>
      <c r="S58" s="26">
        <f t="shared" si="8"/>
        <v>0</v>
      </c>
      <c r="T58" s="26">
        <f t="shared" si="8"/>
        <v>0</v>
      </c>
      <c r="U58" s="26">
        <f t="shared" si="8"/>
        <v>0</v>
      </c>
      <c r="V58" s="26" t="e">
        <f t="shared" si="8"/>
        <v>#DIV/0!</v>
      </c>
      <c r="W58" s="26" t="e">
        <f t="shared" si="8"/>
        <v>#DIV/0!</v>
      </c>
      <c r="X58" s="26">
        <f t="shared" si="8"/>
        <v>1</v>
      </c>
    </row>
    <row r="59" spans="2:24" x14ac:dyDescent="0.25">
      <c r="J59" s="36"/>
      <c r="K59" s="36"/>
      <c r="L59" s="21"/>
      <c r="M59" s="12"/>
    </row>
    <row r="60" spans="2:24" x14ac:dyDescent="0.25">
      <c r="J60" s="17"/>
      <c r="K60" s="17"/>
      <c r="L60" s="21"/>
      <c r="M60" s="12"/>
    </row>
    <row r="61" spans="2:24" x14ac:dyDescent="0.25">
      <c r="Q61" s="43"/>
      <c r="R61" s="43"/>
      <c r="S61" s="43"/>
      <c r="T61" s="43"/>
      <c r="U61" s="43"/>
      <c r="V61" s="43"/>
      <c r="W61" s="43"/>
    </row>
    <row r="62" spans="2:24" x14ac:dyDescent="0.25">
      <c r="Q62" s="35" t="s">
        <v>18</v>
      </c>
      <c r="R62" s="35"/>
      <c r="S62" s="35"/>
      <c r="T62" s="35"/>
      <c r="U62" s="35"/>
      <c r="V62" s="35"/>
      <c r="W62" s="35"/>
    </row>
  </sheetData>
  <sortState ref="J9:P28">
    <sortCondition ref="J9"/>
  </sortState>
  <mergeCells count="112">
    <mergeCell ref="Q61:W61"/>
    <mergeCell ref="Q62:W62"/>
    <mergeCell ref="J12:P12"/>
    <mergeCell ref="J13:P13"/>
    <mergeCell ref="J14:P14"/>
    <mergeCell ref="J15:P15"/>
    <mergeCell ref="J25:P25"/>
    <mergeCell ref="J26:P26"/>
    <mergeCell ref="J27:P27"/>
    <mergeCell ref="J20:P20"/>
    <mergeCell ref="J21:P21"/>
    <mergeCell ref="J22:P22"/>
    <mergeCell ref="J23:P23"/>
    <mergeCell ref="J24:P24"/>
    <mergeCell ref="J55:K55"/>
    <mergeCell ref="O55:P55"/>
    <mergeCell ref="J56:L56"/>
    <mergeCell ref="O56:P56"/>
    <mergeCell ref="J57:K57"/>
    <mergeCell ref="O57:P57"/>
    <mergeCell ref="J58:K58"/>
    <mergeCell ref="O58:P58"/>
    <mergeCell ref="J59:K59"/>
    <mergeCell ref="K37:P37"/>
    <mergeCell ref="K29:P29"/>
    <mergeCell ref="K30:P30"/>
    <mergeCell ref="K50:P50"/>
    <mergeCell ref="K51:P51"/>
    <mergeCell ref="K52:P52"/>
    <mergeCell ref="K53:P53"/>
    <mergeCell ref="J54:K54"/>
    <mergeCell ref="O54:P54"/>
    <mergeCell ref="K49:P49"/>
    <mergeCell ref="K38:P38"/>
    <mergeCell ref="K39:P39"/>
    <mergeCell ref="K40:P40"/>
    <mergeCell ref="K41:P41"/>
    <mergeCell ref="K42:P42"/>
    <mergeCell ref="K43:P43"/>
    <mergeCell ref="K44:P44"/>
    <mergeCell ref="K45:P45"/>
    <mergeCell ref="K46:P46"/>
    <mergeCell ref="K47:P47"/>
    <mergeCell ref="K48:P48"/>
    <mergeCell ref="R6:W6"/>
    <mergeCell ref="J9:P9"/>
    <mergeCell ref="B2:W2"/>
    <mergeCell ref="J3:W3"/>
    <mergeCell ref="K4:N4"/>
    <mergeCell ref="Q4:R4"/>
    <mergeCell ref="U4:V4"/>
    <mergeCell ref="K36:P36"/>
    <mergeCell ref="J16:P16"/>
    <mergeCell ref="J17:P17"/>
    <mergeCell ref="J18:P18"/>
    <mergeCell ref="J19:P19"/>
    <mergeCell ref="K31:P31"/>
    <mergeCell ref="K32:P32"/>
    <mergeCell ref="K33:P33"/>
    <mergeCell ref="K34:P34"/>
    <mergeCell ref="K35:P35"/>
    <mergeCell ref="J28:P28"/>
    <mergeCell ref="J10:P10"/>
    <mergeCell ref="J11:P11"/>
    <mergeCell ref="J8:P8"/>
    <mergeCell ref="C8:I8"/>
    <mergeCell ref="C9:I9"/>
    <mergeCell ref="C10:I10"/>
    <mergeCell ref="C11:I11"/>
    <mergeCell ref="K6:N6"/>
    <mergeCell ref="P6:Q6"/>
    <mergeCell ref="C17:I17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C27:I27"/>
    <mergeCell ref="C28:I28"/>
    <mergeCell ref="C29:I29"/>
    <mergeCell ref="C30:I30"/>
    <mergeCell ref="C31:I31"/>
    <mergeCell ref="C22:I22"/>
    <mergeCell ref="C23:I23"/>
    <mergeCell ref="C24:I24"/>
    <mergeCell ref="C25:I25"/>
    <mergeCell ref="C26:I26"/>
    <mergeCell ref="C37:I37"/>
    <mergeCell ref="C38:I38"/>
    <mergeCell ref="C39:I39"/>
    <mergeCell ref="C40:I40"/>
    <mergeCell ref="C41:I41"/>
    <mergeCell ref="C32:I32"/>
    <mergeCell ref="C33:I33"/>
    <mergeCell ref="C34:I34"/>
    <mergeCell ref="C35:I35"/>
    <mergeCell ref="C36:I36"/>
    <mergeCell ref="C52:I52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14" zoomScaleNormal="100" workbookViewId="0">
      <selection activeCell="N26" sqref="N2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7.140625" customWidth="1"/>
    <col min="4" max="4" width="10.85546875" customWidth="1"/>
    <col min="5" max="10" width="7.7109375" customWidth="1"/>
    <col min="11" max="11" width="7.140625" customWidth="1"/>
    <col min="12" max="13" width="5.7109375" customWidth="1"/>
    <col min="14" max="14" width="6.42578125" customWidth="1"/>
    <col min="15" max="17" width="5.7109375" customWidth="1"/>
    <col min="18" max="18" width="8.7109375" customWidth="1"/>
    <col min="19" max="20" width="5.7109375" customWidth="1"/>
  </cols>
  <sheetData>
    <row r="2" spans="2:19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"/>
      <c r="S2" s="2"/>
    </row>
    <row r="3" spans="2:19" x14ac:dyDescent="0.25">
      <c r="D3" s="39" t="s">
        <v>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0"/>
      <c r="S3" s="20"/>
    </row>
    <row r="4" spans="2:19" x14ac:dyDescent="0.25">
      <c r="D4" t="s">
        <v>0</v>
      </c>
      <c r="E4" s="44" t="s">
        <v>127</v>
      </c>
      <c r="F4" s="44"/>
      <c r="G4" s="44"/>
      <c r="H4" s="44"/>
      <c r="J4" t="s">
        <v>1</v>
      </c>
      <c r="K4" s="45" t="s">
        <v>193</v>
      </c>
      <c r="L4" s="45"/>
      <c r="N4" t="s">
        <v>2</v>
      </c>
      <c r="O4" s="46">
        <v>45008</v>
      </c>
      <c r="P4" s="46"/>
    </row>
    <row r="5" spans="2:19" ht="6.75" customHeight="1" x14ac:dyDescent="0.25">
      <c r="E5" s="6"/>
      <c r="F5" s="6"/>
      <c r="G5" s="6"/>
      <c r="H5" s="6"/>
    </row>
    <row r="6" spans="2:19" x14ac:dyDescent="0.25">
      <c r="D6" t="s">
        <v>3</v>
      </c>
      <c r="E6" s="45" t="s">
        <v>25</v>
      </c>
      <c r="F6" s="45"/>
      <c r="G6" s="45"/>
      <c r="H6" s="45"/>
      <c r="J6" s="37" t="s">
        <v>22</v>
      </c>
      <c r="K6" s="37"/>
      <c r="L6" s="38" t="s">
        <v>121</v>
      </c>
      <c r="M6" s="38"/>
      <c r="N6" s="38"/>
      <c r="O6" s="38"/>
      <c r="P6" s="38"/>
      <c r="Q6" s="3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0" t="s">
        <v>5</v>
      </c>
      <c r="E8" s="51"/>
      <c r="F8" s="51"/>
      <c r="G8" s="51"/>
      <c r="H8" s="51"/>
      <c r="I8" s="51"/>
      <c r="J8" s="52"/>
      <c r="K8" s="19" t="s">
        <v>7</v>
      </c>
      <c r="L8" s="19" t="s">
        <v>10</v>
      </c>
      <c r="M8" s="19" t="s">
        <v>11</v>
      </c>
      <c r="N8" s="19" t="s">
        <v>12</v>
      </c>
      <c r="O8" s="19" t="s">
        <v>13</v>
      </c>
      <c r="P8" s="19" t="s">
        <v>14</v>
      </c>
      <c r="Q8" s="19" t="s">
        <v>15</v>
      </c>
      <c r="R8" s="13" t="s">
        <v>23</v>
      </c>
    </row>
    <row r="9" spans="2:19" x14ac:dyDescent="0.25">
      <c r="B9" s="18">
        <v>1</v>
      </c>
      <c r="C9" s="32" t="s">
        <v>205</v>
      </c>
      <c r="D9" s="53" t="s">
        <v>77</v>
      </c>
      <c r="E9" s="54"/>
      <c r="F9" s="54"/>
      <c r="G9" s="54"/>
      <c r="H9" s="54"/>
      <c r="I9" s="54"/>
      <c r="J9" s="55"/>
      <c r="K9" s="19">
        <v>90</v>
      </c>
      <c r="L9" s="19">
        <v>70</v>
      </c>
      <c r="M9" s="19">
        <v>70</v>
      </c>
      <c r="N9" s="19">
        <v>0</v>
      </c>
      <c r="O9" s="19"/>
      <c r="P9" s="19"/>
      <c r="Q9" s="19"/>
      <c r="R9" s="14">
        <f>SUM(K9:Q9)/7</f>
        <v>32.857142857142854</v>
      </c>
    </row>
    <row r="10" spans="2:19" x14ac:dyDescent="0.25">
      <c r="B10" s="18">
        <f>B9+1</f>
        <v>2</v>
      </c>
      <c r="C10" s="32" t="s">
        <v>195</v>
      </c>
      <c r="D10" s="53" t="s">
        <v>78</v>
      </c>
      <c r="E10" s="54"/>
      <c r="F10" s="54"/>
      <c r="G10" s="54"/>
      <c r="H10" s="54"/>
      <c r="I10" s="54"/>
      <c r="J10" s="55"/>
      <c r="K10" s="19">
        <v>90</v>
      </c>
      <c r="L10" s="19">
        <v>80</v>
      </c>
      <c r="M10" s="19">
        <v>85</v>
      </c>
      <c r="N10" s="19">
        <v>90</v>
      </c>
      <c r="O10" s="19"/>
      <c r="P10" s="19"/>
      <c r="Q10" s="19"/>
      <c r="R10" s="14">
        <f t="shared" ref="R10:R48" si="0">SUM(K10:Q10)/7</f>
        <v>49.285714285714285</v>
      </c>
    </row>
    <row r="11" spans="2:19" x14ac:dyDescent="0.25">
      <c r="B11" s="18">
        <f t="shared" ref="B11:B53" si="1">B10+1</f>
        <v>3</v>
      </c>
      <c r="C11" s="32" t="s">
        <v>200</v>
      </c>
      <c r="D11" s="53" t="s">
        <v>79</v>
      </c>
      <c r="E11" s="54"/>
      <c r="F11" s="54"/>
      <c r="G11" s="54"/>
      <c r="H11" s="54"/>
      <c r="I11" s="54"/>
      <c r="J11" s="55"/>
      <c r="K11" s="19">
        <v>70</v>
      </c>
      <c r="L11" s="19">
        <v>80</v>
      </c>
      <c r="M11" s="19">
        <v>85</v>
      </c>
      <c r="N11" s="19">
        <v>90</v>
      </c>
      <c r="O11" s="19"/>
      <c r="P11" s="19"/>
      <c r="Q11" s="19"/>
      <c r="R11" s="14">
        <f t="shared" si="0"/>
        <v>46.428571428571431</v>
      </c>
    </row>
    <row r="12" spans="2:19" x14ac:dyDescent="0.25">
      <c r="B12" s="18">
        <f t="shared" si="1"/>
        <v>4</v>
      </c>
      <c r="C12" s="32" t="s">
        <v>197</v>
      </c>
      <c r="D12" s="53" t="s">
        <v>80</v>
      </c>
      <c r="E12" s="54"/>
      <c r="F12" s="54"/>
      <c r="G12" s="54"/>
      <c r="H12" s="54"/>
      <c r="I12" s="54"/>
      <c r="J12" s="55"/>
      <c r="K12" s="19">
        <v>92</v>
      </c>
      <c r="L12" s="19">
        <v>80</v>
      </c>
      <c r="M12" s="19">
        <v>80</v>
      </c>
      <c r="N12" s="19">
        <v>95</v>
      </c>
      <c r="O12" s="19"/>
      <c r="P12" s="19"/>
      <c r="Q12" s="19"/>
      <c r="R12" s="14">
        <f t="shared" si="0"/>
        <v>49.571428571428569</v>
      </c>
    </row>
    <row r="13" spans="2:19" x14ac:dyDescent="0.25">
      <c r="B13" s="18">
        <f t="shared" si="1"/>
        <v>5</v>
      </c>
      <c r="C13" s="32" t="s">
        <v>214</v>
      </c>
      <c r="D13" s="53" t="s">
        <v>81</v>
      </c>
      <c r="E13" s="54"/>
      <c r="F13" s="54"/>
      <c r="G13" s="54"/>
      <c r="H13" s="54"/>
      <c r="I13" s="54"/>
      <c r="J13" s="55"/>
      <c r="K13" s="19">
        <v>90</v>
      </c>
      <c r="L13" s="19">
        <v>80</v>
      </c>
      <c r="M13" s="19">
        <v>90</v>
      </c>
      <c r="N13" s="19">
        <v>95</v>
      </c>
      <c r="O13" s="19"/>
      <c r="P13" s="19"/>
      <c r="Q13" s="19"/>
      <c r="R13" s="14">
        <f t="shared" si="0"/>
        <v>50.714285714285715</v>
      </c>
    </row>
    <row r="14" spans="2:19" x14ac:dyDescent="0.25">
      <c r="B14" s="18">
        <f t="shared" si="1"/>
        <v>6</v>
      </c>
      <c r="C14" s="32" t="s">
        <v>196</v>
      </c>
      <c r="D14" s="53" t="s">
        <v>82</v>
      </c>
      <c r="E14" s="54"/>
      <c r="F14" s="54"/>
      <c r="G14" s="54"/>
      <c r="H14" s="54"/>
      <c r="I14" s="54"/>
      <c r="J14" s="55"/>
      <c r="K14" s="19">
        <v>92</v>
      </c>
      <c r="L14" s="19">
        <v>90</v>
      </c>
      <c r="M14" s="19">
        <v>85</v>
      </c>
      <c r="N14" s="19">
        <v>95</v>
      </c>
      <c r="O14" s="19"/>
      <c r="P14" s="19"/>
      <c r="Q14" s="19"/>
      <c r="R14" s="14">
        <f t="shared" si="0"/>
        <v>51.714285714285715</v>
      </c>
    </row>
    <row r="15" spans="2:19" x14ac:dyDescent="0.25">
      <c r="B15" s="18">
        <f t="shared" si="1"/>
        <v>7</v>
      </c>
      <c r="C15" s="32" t="s">
        <v>199</v>
      </c>
      <c r="D15" s="53" t="s">
        <v>83</v>
      </c>
      <c r="E15" s="54"/>
      <c r="F15" s="54"/>
      <c r="G15" s="54"/>
      <c r="H15" s="54"/>
      <c r="I15" s="54"/>
      <c r="J15" s="55"/>
      <c r="K15" s="19">
        <v>90</v>
      </c>
      <c r="L15" s="19">
        <v>80</v>
      </c>
      <c r="M15" s="19">
        <v>90</v>
      </c>
      <c r="N15" s="19">
        <v>95</v>
      </c>
      <c r="O15" s="19"/>
      <c r="P15" s="19"/>
      <c r="Q15" s="19"/>
      <c r="R15" s="14">
        <f t="shared" si="0"/>
        <v>50.714285714285715</v>
      </c>
    </row>
    <row r="16" spans="2:19" x14ac:dyDescent="0.25">
      <c r="B16" s="18">
        <f t="shared" si="1"/>
        <v>8</v>
      </c>
      <c r="C16" s="32" t="s">
        <v>198</v>
      </c>
      <c r="D16" s="53" t="s">
        <v>84</v>
      </c>
      <c r="E16" s="54"/>
      <c r="F16" s="54"/>
      <c r="G16" s="54"/>
      <c r="H16" s="54"/>
      <c r="I16" s="54"/>
      <c r="J16" s="55"/>
      <c r="K16" s="19">
        <v>100</v>
      </c>
      <c r="L16" s="19">
        <v>90</v>
      </c>
      <c r="M16" s="19">
        <v>90</v>
      </c>
      <c r="N16" s="19">
        <v>95</v>
      </c>
      <c r="O16" s="19"/>
      <c r="P16" s="19"/>
      <c r="Q16" s="19"/>
      <c r="R16" s="14">
        <f t="shared" si="0"/>
        <v>53.571428571428569</v>
      </c>
    </row>
    <row r="17" spans="2:18" x14ac:dyDescent="0.25">
      <c r="B17" s="18">
        <f t="shared" si="1"/>
        <v>9</v>
      </c>
      <c r="C17" s="32" t="s">
        <v>213</v>
      </c>
      <c r="D17" s="53" t="s">
        <v>85</v>
      </c>
      <c r="E17" s="54"/>
      <c r="F17" s="54"/>
      <c r="G17" s="54"/>
      <c r="H17" s="54"/>
      <c r="I17" s="54"/>
      <c r="J17" s="55"/>
      <c r="K17" s="19">
        <v>90</v>
      </c>
      <c r="L17" s="19">
        <v>80</v>
      </c>
      <c r="M17" s="19">
        <v>90</v>
      </c>
      <c r="N17" s="19">
        <v>95</v>
      </c>
      <c r="O17" s="19"/>
      <c r="P17" s="19"/>
      <c r="Q17" s="19"/>
      <c r="R17" s="14">
        <f t="shared" si="0"/>
        <v>50.714285714285715</v>
      </c>
    </row>
    <row r="18" spans="2:18" x14ac:dyDescent="0.25">
      <c r="B18" s="18">
        <f t="shared" si="1"/>
        <v>10</v>
      </c>
      <c r="C18" s="32" t="s">
        <v>212</v>
      </c>
      <c r="D18" s="53" t="s">
        <v>86</v>
      </c>
      <c r="E18" s="54"/>
      <c r="F18" s="54"/>
      <c r="G18" s="54"/>
      <c r="H18" s="54"/>
      <c r="I18" s="54"/>
      <c r="J18" s="55"/>
      <c r="K18" s="19">
        <v>91</v>
      </c>
      <c r="L18" s="19">
        <v>80</v>
      </c>
      <c r="M18" s="19">
        <v>85</v>
      </c>
      <c r="N18" s="19">
        <v>95</v>
      </c>
      <c r="O18" s="19"/>
      <c r="P18" s="19"/>
      <c r="Q18" s="19"/>
      <c r="R18" s="14">
        <f t="shared" si="0"/>
        <v>50.142857142857146</v>
      </c>
    </row>
    <row r="19" spans="2:18" x14ac:dyDescent="0.25">
      <c r="B19" s="18">
        <f t="shared" si="1"/>
        <v>11</v>
      </c>
      <c r="C19" s="32" t="s">
        <v>194</v>
      </c>
      <c r="D19" s="53" t="s">
        <v>87</v>
      </c>
      <c r="E19" s="54"/>
      <c r="F19" s="54"/>
      <c r="G19" s="54"/>
      <c r="H19" s="54"/>
      <c r="I19" s="54"/>
      <c r="J19" s="55"/>
      <c r="K19" s="19">
        <v>92</v>
      </c>
      <c r="L19" s="19">
        <v>95</v>
      </c>
      <c r="M19" s="19">
        <v>100</v>
      </c>
      <c r="N19" s="19">
        <v>100</v>
      </c>
      <c r="O19" s="19"/>
      <c r="P19" s="19"/>
      <c r="Q19" s="19"/>
      <c r="R19" s="14">
        <f t="shared" si="0"/>
        <v>55.285714285714285</v>
      </c>
    </row>
    <row r="20" spans="2:18" x14ac:dyDescent="0.25">
      <c r="B20" s="18">
        <f t="shared" si="1"/>
        <v>12</v>
      </c>
      <c r="C20" s="32" t="s">
        <v>209</v>
      </c>
      <c r="D20" s="53" t="s">
        <v>88</v>
      </c>
      <c r="E20" s="54"/>
      <c r="F20" s="54"/>
      <c r="G20" s="54"/>
      <c r="H20" s="54"/>
      <c r="I20" s="54"/>
      <c r="J20" s="55"/>
      <c r="K20" s="19">
        <v>90</v>
      </c>
      <c r="L20" s="19">
        <v>90</v>
      </c>
      <c r="M20" s="19">
        <v>90</v>
      </c>
      <c r="N20" s="19">
        <v>95</v>
      </c>
      <c r="O20" s="19"/>
      <c r="P20" s="19"/>
      <c r="Q20" s="19"/>
      <c r="R20" s="14">
        <f t="shared" si="0"/>
        <v>52.142857142857146</v>
      </c>
    </row>
    <row r="21" spans="2:18" x14ac:dyDescent="0.25">
      <c r="B21" s="18">
        <f t="shared" si="1"/>
        <v>13</v>
      </c>
      <c r="C21" s="32" t="s">
        <v>201</v>
      </c>
      <c r="D21" s="53" t="s">
        <v>89</v>
      </c>
      <c r="E21" s="54"/>
      <c r="F21" s="54"/>
      <c r="G21" s="54"/>
      <c r="H21" s="54"/>
      <c r="I21" s="54"/>
      <c r="J21" s="55"/>
      <c r="K21" s="19">
        <v>90</v>
      </c>
      <c r="L21" s="19">
        <v>90</v>
      </c>
      <c r="M21" s="19">
        <v>90</v>
      </c>
      <c r="N21" s="19">
        <v>95</v>
      </c>
      <c r="O21" s="19"/>
      <c r="P21" s="19"/>
      <c r="Q21" s="19"/>
      <c r="R21" s="14">
        <f t="shared" si="0"/>
        <v>52.142857142857146</v>
      </c>
    </row>
    <row r="22" spans="2:18" x14ac:dyDescent="0.25">
      <c r="B22" s="18">
        <f t="shared" si="1"/>
        <v>14</v>
      </c>
      <c r="C22" s="32" t="s">
        <v>202</v>
      </c>
      <c r="D22" s="53" t="s">
        <v>90</v>
      </c>
      <c r="E22" s="54"/>
      <c r="F22" s="54"/>
      <c r="G22" s="54"/>
      <c r="H22" s="54"/>
      <c r="I22" s="54"/>
      <c r="J22" s="55"/>
      <c r="K22" s="19">
        <v>91</v>
      </c>
      <c r="L22" s="19">
        <v>80</v>
      </c>
      <c r="M22" s="19">
        <v>90</v>
      </c>
      <c r="N22" s="19">
        <v>90</v>
      </c>
      <c r="O22" s="19"/>
      <c r="P22" s="19"/>
      <c r="Q22" s="19"/>
      <c r="R22" s="14">
        <f t="shared" si="0"/>
        <v>50.142857142857146</v>
      </c>
    </row>
    <row r="23" spans="2:18" x14ac:dyDescent="0.25">
      <c r="B23" s="18">
        <f t="shared" si="1"/>
        <v>15</v>
      </c>
      <c r="C23" s="32" t="s">
        <v>203</v>
      </c>
      <c r="D23" s="53" t="s">
        <v>91</v>
      </c>
      <c r="E23" s="54"/>
      <c r="F23" s="54"/>
      <c r="G23" s="54"/>
      <c r="H23" s="54"/>
      <c r="I23" s="54"/>
      <c r="J23" s="55"/>
      <c r="K23" s="19">
        <v>91</v>
      </c>
      <c r="L23" s="19">
        <v>80</v>
      </c>
      <c r="M23" s="19">
        <v>95</v>
      </c>
      <c r="N23" s="19">
        <v>95</v>
      </c>
      <c r="O23" s="19"/>
      <c r="P23" s="19"/>
      <c r="Q23" s="19"/>
      <c r="R23" s="14">
        <f t="shared" si="0"/>
        <v>51.571428571428569</v>
      </c>
    </row>
    <row r="24" spans="2:18" x14ac:dyDescent="0.25">
      <c r="B24" s="18">
        <f t="shared" si="1"/>
        <v>16</v>
      </c>
      <c r="C24" s="32" t="s">
        <v>211</v>
      </c>
      <c r="D24" s="53" t="s">
        <v>92</v>
      </c>
      <c r="E24" s="54"/>
      <c r="F24" s="54"/>
      <c r="G24" s="54"/>
      <c r="H24" s="54"/>
      <c r="I24" s="54"/>
      <c r="J24" s="55"/>
      <c r="K24" s="19">
        <v>91</v>
      </c>
      <c r="L24" s="19">
        <v>80</v>
      </c>
      <c r="M24" s="19">
        <v>90</v>
      </c>
      <c r="N24" s="19">
        <v>90</v>
      </c>
      <c r="O24" s="19"/>
      <c r="P24" s="19"/>
      <c r="Q24" s="19"/>
      <c r="R24" s="14">
        <f t="shared" si="0"/>
        <v>50.142857142857146</v>
      </c>
    </row>
    <row r="25" spans="2:18" x14ac:dyDescent="0.25">
      <c r="B25" s="18">
        <f t="shared" si="1"/>
        <v>17</v>
      </c>
      <c r="C25" s="32" t="s">
        <v>204</v>
      </c>
      <c r="D25" s="53" t="s">
        <v>93</v>
      </c>
      <c r="E25" s="54"/>
      <c r="F25" s="54"/>
      <c r="G25" s="54"/>
      <c r="H25" s="54"/>
      <c r="I25" s="54"/>
      <c r="J25" s="55"/>
      <c r="K25" s="19">
        <v>90</v>
      </c>
      <c r="L25" s="19">
        <v>90</v>
      </c>
      <c r="M25" s="19">
        <v>90</v>
      </c>
      <c r="N25" s="19">
        <v>95</v>
      </c>
      <c r="O25" s="19"/>
      <c r="P25" s="19"/>
      <c r="Q25" s="19"/>
      <c r="R25" s="14">
        <f t="shared" si="0"/>
        <v>52.142857142857146</v>
      </c>
    </row>
    <row r="26" spans="2:18" x14ac:dyDescent="0.25">
      <c r="B26" s="18">
        <f t="shared" si="1"/>
        <v>18</v>
      </c>
      <c r="C26" s="32" t="s">
        <v>206</v>
      </c>
      <c r="D26" s="53" t="s">
        <v>94</v>
      </c>
      <c r="E26" s="54"/>
      <c r="F26" s="54"/>
      <c r="G26" s="54"/>
      <c r="H26" s="54"/>
      <c r="I26" s="54"/>
      <c r="J26" s="55"/>
      <c r="K26" s="19">
        <v>0</v>
      </c>
      <c r="L26" s="19">
        <v>0</v>
      </c>
      <c r="M26" s="19">
        <v>70</v>
      </c>
      <c r="N26" s="19">
        <v>70</v>
      </c>
      <c r="O26" s="19"/>
      <c r="P26" s="19"/>
      <c r="Q26" s="19"/>
      <c r="R26" s="14">
        <f t="shared" si="0"/>
        <v>20</v>
      </c>
    </row>
    <row r="27" spans="2:18" x14ac:dyDescent="0.25">
      <c r="B27" s="18">
        <f t="shared" si="1"/>
        <v>19</v>
      </c>
      <c r="C27" s="32" t="s">
        <v>207</v>
      </c>
      <c r="D27" s="53" t="s">
        <v>95</v>
      </c>
      <c r="E27" s="54"/>
      <c r="F27" s="54"/>
      <c r="G27" s="54"/>
      <c r="H27" s="54"/>
      <c r="I27" s="54"/>
      <c r="J27" s="55"/>
      <c r="K27" s="19">
        <v>92</v>
      </c>
      <c r="L27" s="19">
        <v>90</v>
      </c>
      <c r="M27" s="19">
        <v>90</v>
      </c>
      <c r="N27" s="19">
        <v>90</v>
      </c>
      <c r="O27" s="19"/>
      <c r="P27" s="19"/>
      <c r="Q27" s="19"/>
      <c r="R27" s="14">
        <f t="shared" si="0"/>
        <v>51.714285714285715</v>
      </c>
    </row>
    <row r="28" spans="2:18" x14ac:dyDescent="0.25">
      <c r="B28" s="18">
        <f t="shared" si="1"/>
        <v>20</v>
      </c>
      <c r="C28" s="32" t="s">
        <v>210</v>
      </c>
      <c r="D28" s="53" t="s">
        <v>96</v>
      </c>
      <c r="E28" s="54"/>
      <c r="F28" s="54"/>
      <c r="G28" s="54"/>
      <c r="H28" s="54"/>
      <c r="I28" s="54"/>
      <c r="J28" s="55"/>
      <c r="K28" s="19">
        <v>91</v>
      </c>
      <c r="L28" s="19">
        <v>90</v>
      </c>
      <c r="M28" s="19">
        <v>90</v>
      </c>
      <c r="N28" s="19">
        <v>95</v>
      </c>
      <c r="O28" s="19"/>
      <c r="P28" s="19"/>
      <c r="Q28" s="19"/>
      <c r="R28" s="14">
        <f t="shared" si="0"/>
        <v>52.285714285714285</v>
      </c>
    </row>
    <row r="29" spans="2:18" x14ac:dyDescent="0.25">
      <c r="B29" s="18">
        <f t="shared" si="1"/>
        <v>21</v>
      </c>
      <c r="C29" s="32" t="s">
        <v>208</v>
      </c>
      <c r="D29" s="53" t="s">
        <v>97</v>
      </c>
      <c r="E29" s="54"/>
      <c r="F29" s="54"/>
      <c r="G29" s="54"/>
      <c r="H29" s="54"/>
      <c r="I29" s="54"/>
      <c r="J29" s="55"/>
      <c r="K29" s="19">
        <v>91</v>
      </c>
      <c r="L29" s="19">
        <v>90</v>
      </c>
      <c r="M29" s="19">
        <v>85</v>
      </c>
      <c r="N29" s="19">
        <v>95</v>
      </c>
      <c r="O29" s="19"/>
      <c r="P29" s="19"/>
      <c r="Q29" s="19"/>
      <c r="R29" s="14">
        <f t="shared" si="0"/>
        <v>51.571428571428569</v>
      </c>
    </row>
    <row r="30" spans="2:18" x14ac:dyDescent="0.25">
      <c r="B30" s="18">
        <f t="shared" si="1"/>
        <v>22</v>
      </c>
      <c r="C30" s="31"/>
      <c r="D30" s="18"/>
      <c r="E30" s="48"/>
      <c r="F30" s="48"/>
      <c r="G30" s="48"/>
      <c r="H30" s="48"/>
      <c r="I30" s="48"/>
      <c r="J30" s="48"/>
      <c r="K30" s="19">
        <f>AVERAGE(K9:K29)</f>
        <v>85.904761904761898</v>
      </c>
      <c r="L30" s="19">
        <f>AVERAGE(L9:L29)</f>
        <v>80.238095238095241</v>
      </c>
      <c r="M30" s="19"/>
      <c r="N30" s="19"/>
      <c r="O30" s="19"/>
      <c r="P30" s="19"/>
      <c r="Q30" s="19"/>
      <c r="R30" s="14">
        <f t="shared" si="0"/>
        <v>23.73469387755102</v>
      </c>
    </row>
    <row r="31" spans="2:18" x14ac:dyDescent="0.25">
      <c r="B31" s="18">
        <f t="shared" si="1"/>
        <v>23</v>
      </c>
      <c r="C31" s="31"/>
      <c r="D31" s="18"/>
      <c r="E31" s="48"/>
      <c r="F31" s="48"/>
      <c r="G31" s="48"/>
      <c r="H31" s="48"/>
      <c r="I31" s="48"/>
      <c r="J31" s="48"/>
      <c r="K31" s="19"/>
      <c r="L31" s="19"/>
      <c r="M31" s="19"/>
      <c r="N31" s="19"/>
      <c r="O31" s="19"/>
      <c r="P31" s="19"/>
      <c r="Q31" s="19"/>
      <c r="R31" s="14">
        <f t="shared" si="0"/>
        <v>0</v>
      </c>
    </row>
    <row r="32" spans="2:18" x14ac:dyDescent="0.25">
      <c r="B32" s="18">
        <f t="shared" si="1"/>
        <v>24</v>
      </c>
      <c r="C32" s="31"/>
      <c r="D32" s="18"/>
      <c r="E32" s="48"/>
      <c r="F32" s="48"/>
      <c r="G32" s="48"/>
      <c r="H32" s="48"/>
      <c r="I32" s="48"/>
      <c r="J32" s="48"/>
      <c r="K32" s="19"/>
      <c r="L32" s="19"/>
      <c r="M32" s="19"/>
      <c r="N32" s="19"/>
      <c r="O32" s="19"/>
      <c r="P32" s="19"/>
      <c r="Q32" s="19"/>
      <c r="R32" s="14">
        <f t="shared" si="0"/>
        <v>0</v>
      </c>
    </row>
    <row r="33" spans="2:18" x14ac:dyDescent="0.25">
      <c r="B33" s="18">
        <f t="shared" si="1"/>
        <v>25</v>
      </c>
      <c r="C33" s="31"/>
      <c r="D33" s="18"/>
      <c r="E33" s="48"/>
      <c r="F33" s="48"/>
      <c r="G33" s="48"/>
      <c r="H33" s="48"/>
      <c r="I33" s="48"/>
      <c r="J33" s="48"/>
      <c r="K33" s="19"/>
      <c r="L33" s="19"/>
      <c r="M33" s="19"/>
      <c r="N33" s="19"/>
      <c r="O33" s="19"/>
      <c r="P33" s="19"/>
      <c r="Q33" s="19"/>
      <c r="R33" s="14">
        <f t="shared" si="0"/>
        <v>0</v>
      </c>
    </row>
    <row r="34" spans="2:18" x14ac:dyDescent="0.25">
      <c r="B34" s="18">
        <f t="shared" si="1"/>
        <v>26</v>
      </c>
      <c r="C34" s="31"/>
      <c r="D34" s="18"/>
      <c r="E34" s="48"/>
      <c r="F34" s="48"/>
      <c r="G34" s="48"/>
      <c r="H34" s="48"/>
      <c r="I34" s="48"/>
      <c r="J34" s="48"/>
      <c r="K34" s="19"/>
      <c r="L34" s="19"/>
      <c r="M34" s="19"/>
      <c r="N34" s="19"/>
      <c r="O34" s="19"/>
      <c r="P34" s="19"/>
      <c r="Q34" s="19"/>
      <c r="R34" s="14">
        <f t="shared" si="0"/>
        <v>0</v>
      </c>
    </row>
    <row r="35" spans="2:18" x14ac:dyDescent="0.25">
      <c r="B35" s="18">
        <f t="shared" si="1"/>
        <v>27</v>
      </c>
      <c r="C35" s="31"/>
      <c r="D35" s="18"/>
      <c r="E35" s="48"/>
      <c r="F35" s="48"/>
      <c r="G35" s="48"/>
      <c r="H35" s="48"/>
      <c r="I35" s="48"/>
      <c r="J35" s="48"/>
      <c r="K35" s="19"/>
      <c r="L35" s="19"/>
      <c r="M35" s="19"/>
      <c r="N35" s="19"/>
      <c r="O35" s="19"/>
      <c r="P35" s="19"/>
      <c r="Q35" s="19"/>
      <c r="R35" s="14">
        <f t="shared" si="0"/>
        <v>0</v>
      </c>
    </row>
    <row r="36" spans="2:18" x14ac:dyDescent="0.25">
      <c r="B36" s="18">
        <f t="shared" si="1"/>
        <v>28</v>
      </c>
      <c r="C36" s="31"/>
      <c r="D36" s="18"/>
      <c r="E36" s="48"/>
      <c r="F36" s="48"/>
      <c r="G36" s="48"/>
      <c r="H36" s="48"/>
      <c r="I36" s="48"/>
      <c r="J36" s="48"/>
      <c r="K36" s="19"/>
      <c r="L36" s="19"/>
      <c r="M36" s="19"/>
      <c r="N36" s="19"/>
      <c r="O36" s="19"/>
      <c r="P36" s="19"/>
      <c r="Q36" s="19"/>
      <c r="R36" s="14">
        <f t="shared" si="0"/>
        <v>0</v>
      </c>
    </row>
    <row r="37" spans="2:18" x14ac:dyDescent="0.25">
      <c r="B37" s="18">
        <f t="shared" si="1"/>
        <v>29</v>
      </c>
      <c r="C37" s="31"/>
      <c r="D37" s="18"/>
      <c r="E37" s="48"/>
      <c r="F37" s="48"/>
      <c r="G37" s="48"/>
      <c r="H37" s="48"/>
      <c r="I37" s="48"/>
      <c r="J37" s="48"/>
      <c r="K37" s="19"/>
      <c r="L37" s="19"/>
      <c r="M37" s="19"/>
      <c r="N37" s="19"/>
      <c r="O37" s="19"/>
      <c r="P37" s="19"/>
      <c r="Q37" s="19"/>
      <c r="R37" s="14">
        <f t="shared" si="0"/>
        <v>0</v>
      </c>
    </row>
    <row r="38" spans="2:18" x14ac:dyDescent="0.25">
      <c r="B38" s="18">
        <f t="shared" si="1"/>
        <v>30</v>
      </c>
      <c r="C38" s="31"/>
      <c r="D38" s="18"/>
      <c r="E38" s="48"/>
      <c r="F38" s="48"/>
      <c r="G38" s="48"/>
      <c r="H38" s="48"/>
      <c r="I38" s="48"/>
      <c r="J38" s="48"/>
      <c r="K38" s="19"/>
      <c r="L38" s="19"/>
      <c r="M38" s="19"/>
      <c r="N38" s="19"/>
      <c r="O38" s="19"/>
      <c r="P38" s="19"/>
      <c r="Q38" s="19"/>
      <c r="R38" s="14">
        <f t="shared" si="0"/>
        <v>0</v>
      </c>
    </row>
    <row r="39" spans="2:18" x14ac:dyDescent="0.25">
      <c r="B39" s="18">
        <f t="shared" si="1"/>
        <v>31</v>
      </c>
      <c r="C39" s="31"/>
      <c r="D39" s="18"/>
      <c r="E39" s="48"/>
      <c r="F39" s="48"/>
      <c r="G39" s="48"/>
      <c r="H39" s="48"/>
      <c r="I39" s="48"/>
      <c r="J39" s="48"/>
      <c r="K39" s="19"/>
      <c r="L39" s="19"/>
      <c r="M39" s="19"/>
      <c r="N39" s="19"/>
      <c r="O39" s="19"/>
      <c r="P39" s="19"/>
      <c r="Q39" s="19"/>
      <c r="R39" s="14">
        <f t="shared" si="0"/>
        <v>0</v>
      </c>
    </row>
    <row r="40" spans="2:18" x14ac:dyDescent="0.25">
      <c r="B40" s="18">
        <f t="shared" si="1"/>
        <v>32</v>
      </c>
      <c r="C40" s="31"/>
      <c r="D40" s="18"/>
      <c r="E40" s="48"/>
      <c r="F40" s="48"/>
      <c r="G40" s="48"/>
      <c r="H40" s="48"/>
      <c r="I40" s="48"/>
      <c r="J40" s="48"/>
      <c r="K40" s="19"/>
      <c r="L40" s="19"/>
      <c r="M40" s="19"/>
      <c r="N40" s="19"/>
      <c r="O40" s="19"/>
      <c r="P40" s="19"/>
      <c r="Q40" s="19"/>
      <c r="R40" s="14">
        <f t="shared" si="0"/>
        <v>0</v>
      </c>
    </row>
    <row r="41" spans="2:18" x14ac:dyDescent="0.25">
      <c r="B41" s="18">
        <f t="shared" si="1"/>
        <v>33</v>
      </c>
      <c r="C41" s="31"/>
      <c r="D41" s="18"/>
      <c r="E41" s="48"/>
      <c r="F41" s="48"/>
      <c r="G41" s="48"/>
      <c r="H41" s="48"/>
      <c r="I41" s="48"/>
      <c r="J41" s="48"/>
      <c r="K41" s="19"/>
      <c r="L41" s="19"/>
      <c r="M41" s="19"/>
      <c r="N41" s="19"/>
      <c r="O41" s="19"/>
      <c r="P41" s="19"/>
      <c r="Q41" s="19"/>
      <c r="R41" s="14">
        <f t="shared" si="0"/>
        <v>0</v>
      </c>
    </row>
    <row r="42" spans="2:18" x14ac:dyDescent="0.25">
      <c r="B42" s="18">
        <f t="shared" si="1"/>
        <v>34</v>
      </c>
      <c r="C42" s="31"/>
      <c r="D42" s="18"/>
      <c r="E42" s="48"/>
      <c r="F42" s="48"/>
      <c r="G42" s="48"/>
      <c r="H42" s="48"/>
      <c r="I42" s="48"/>
      <c r="J42" s="48"/>
      <c r="K42" s="19"/>
      <c r="L42" s="19"/>
      <c r="M42" s="19"/>
      <c r="N42" s="19"/>
      <c r="O42" s="19"/>
      <c r="P42" s="19"/>
      <c r="Q42" s="19"/>
      <c r="R42" s="14">
        <f t="shared" si="0"/>
        <v>0</v>
      </c>
    </row>
    <row r="43" spans="2:18" x14ac:dyDescent="0.25">
      <c r="B43" s="18">
        <f t="shared" si="1"/>
        <v>35</v>
      </c>
      <c r="C43" s="31"/>
      <c r="D43" s="18"/>
      <c r="E43" s="48"/>
      <c r="F43" s="48"/>
      <c r="G43" s="48"/>
      <c r="H43" s="48"/>
      <c r="I43" s="48"/>
      <c r="J43" s="48"/>
      <c r="K43" s="19"/>
      <c r="L43" s="19"/>
      <c r="M43" s="19"/>
      <c r="N43" s="19"/>
      <c r="O43" s="19"/>
      <c r="P43" s="19"/>
      <c r="Q43" s="19"/>
      <c r="R43" s="14">
        <f t="shared" si="0"/>
        <v>0</v>
      </c>
    </row>
    <row r="44" spans="2:18" x14ac:dyDescent="0.25">
      <c r="B44" s="18">
        <f t="shared" si="1"/>
        <v>36</v>
      </c>
      <c r="C44" s="31"/>
      <c r="D44" s="18"/>
      <c r="E44" s="48"/>
      <c r="F44" s="48"/>
      <c r="G44" s="48"/>
      <c r="H44" s="48"/>
      <c r="I44" s="48"/>
      <c r="J44" s="48"/>
      <c r="K44" s="19"/>
      <c r="L44" s="19"/>
      <c r="M44" s="19"/>
      <c r="N44" s="19"/>
      <c r="O44" s="19"/>
      <c r="P44" s="19"/>
      <c r="Q44" s="19"/>
      <c r="R44" s="14">
        <f t="shared" si="0"/>
        <v>0</v>
      </c>
    </row>
    <row r="45" spans="2:18" x14ac:dyDescent="0.25">
      <c r="B45" s="18">
        <f t="shared" si="1"/>
        <v>37</v>
      </c>
      <c r="C45" s="31"/>
      <c r="D45" s="9"/>
      <c r="E45" s="48"/>
      <c r="F45" s="48"/>
      <c r="G45" s="48"/>
      <c r="H45" s="48"/>
      <c r="I45" s="48"/>
      <c r="J45" s="48"/>
      <c r="K45" s="19"/>
      <c r="L45" s="19"/>
      <c r="M45" s="19"/>
      <c r="N45" s="19"/>
      <c r="O45" s="19"/>
      <c r="P45" s="19"/>
      <c r="Q45" s="19"/>
      <c r="R45" s="14">
        <f t="shared" si="0"/>
        <v>0</v>
      </c>
    </row>
    <row r="46" spans="2:18" x14ac:dyDescent="0.25">
      <c r="B46" s="18">
        <f t="shared" si="1"/>
        <v>38</v>
      </c>
      <c r="C46" s="31"/>
      <c r="D46" s="9"/>
      <c r="E46" s="48"/>
      <c r="F46" s="48"/>
      <c r="G46" s="48"/>
      <c r="H46" s="48"/>
      <c r="I46" s="48"/>
      <c r="J46" s="48"/>
      <c r="K46" s="19"/>
      <c r="L46" s="19"/>
      <c r="M46" s="19"/>
      <c r="N46" s="19"/>
      <c r="O46" s="19"/>
      <c r="P46" s="19"/>
      <c r="Q46" s="19"/>
      <c r="R46" s="14">
        <f t="shared" si="0"/>
        <v>0</v>
      </c>
    </row>
    <row r="47" spans="2:18" x14ac:dyDescent="0.25">
      <c r="B47" s="18">
        <f t="shared" si="1"/>
        <v>39</v>
      </c>
      <c r="C47" s="31"/>
      <c r="D47" s="9"/>
      <c r="E47" s="48"/>
      <c r="F47" s="48"/>
      <c r="G47" s="48"/>
      <c r="H47" s="48"/>
      <c r="I47" s="48"/>
      <c r="J47" s="48"/>
      <c r="K47" s="19"/>
      <c r="L47" s="19"/>
      <c r="M47" s="19"/>
      <c r="N47" s="19"/>
      <c r="O47" s="19"/>
      <c r="P47" s="19"/>
      <c r="Q47" s="19"/>
      <c r="R47" s="14">
        <f t="shared" si="0"/>
        <v>0</v>
      </c>
    </row>
    <row r="48" spans="2:18" x14ac:dyDescent="0.25">
      <c r="B48" s="18">
        <f t="shared" si="1"/>
        <v>40</v>
      </c>
      <c r="C48" s="31"/>
      <c r="D48" s="9"/>
      <c r="E48" s="48"/>
      <c r="F48" s="48"/>
      <c r="G48" s="48"/>
      <c r="H48" s="48"/>
      <c r="I48" s="48"/>
      <c r="J48" s="48"/>
      <c r="K48" s="19"/>
      <c r="L48" s="19"/>
      <c r="M48" s="19"/>
      <c r="N48" s="19"/>
      <c r="O48" s="19"/>
      <c r="P48" s="19"/>
      <c r="Q48" s="19"/>
      <c r="R48" s="14">
        <f t="shared" si="0"/>
        <v>0</v>
      </c>
    </row>
    <row r="49" spans="2:18" x14ac:dyDescent="0.25">
      <c r="B49" s="18">
        <f t="shared" si="1"/>
        <v>41</v>
      </c>
      <c r="C49" s="31"/>
      <c r="D49" s="9"/>
      <c r="E49" s="48"/>
      <c r="F49" s="48"/>
      <c r="G49" s="48"/>
      <c r="H49" s="48"/>
      <c r="I49" s="48"/>
      <c r="J49" s="48"/>
      <c r="K49" s="19"/>
      <c r="L49" s="19"/>
      <c r="M49" s="19"/>
      <c r="N49" s="19"/>
      <c r="O49" s="19"/>
      <c r="P49" s="19"/>
      <c r="Q49" s="19"/>
      <c r="R49" s="14">
        <f t="shared" ref="R49:R53" si="2">SUM(K49:Q49)/7</f>
        <v>0</v>
      </c>
    </row>
    <row r="50" spans="2:18" x14ac:dyDescent="0.25">
      <c r="B50" s="18">
        <f t="shared" si="1"/>
        <v>42</v>
      </c>
      <c r="C50" s="31"/>
      <c r="D50" s="9"/>
      <c r="E50" s="48"/>
      <c r="F50" s="48"/>
      <c r="G50" s="48"/>
      <c r="H50" s="48"/>
      <c r="I50" s="48"/>
      <c r="J50" s="48"/>
      <c r="K50" s="19"/>
      <c r="L50" s="19"/>
      <c r="M50" s="19"/>
      <c r="N50" s="19"/>
      <c r="O50" s="19"/>
      <c r="P50" s="19"/>
      <c r="Q50" s="19"/>
      <c r="R50" s="14">
        <f t="shared" si="2"/>
        <v>0</v>
      </c>
    </row>
    <row r="51" spans="2:18" x14ac:dyDescent="0.25">
      <c r="B51" s="18">
        <f t="shared" si="1"/>
        <v>43</v>
      </c>
      <c r="C51" s="31"/>
      <c r="D51" s="9"/>
      <c r="E51" s="48"/>
      <c r="F51" s="48"/>
      <c r="G51" s="48"/>
      <c r="H51" s="48"/>
      <c r="I51" s="48"/>
      <c r="J51" s="48"/>
      <c r="K51" s="19"/>
      <c r="L51" s="19"/>
      <c r="M51" s="19"/>
      <c r="N51" s="19"/>
      <c r="O51" s="19"/>
      <c r="P51" s="19"/>
      <c r="Q51" s="19"/>
      <c r="R51" s="14">
        <f t="shared" si="2"/>
        <v>0</v>
      </c>
    </row>
    <row r="52" spans="2:18" x14ac:dyDescent="0.25">
      <c r="B52" s="18">
        <f t="shared" si="1"/>
        <v>44</v>
      </c>
      <c r="C52" s="31"/>
      <c r="D52" s="9"/>
      <c r="E52" s="48"/>
      <c r="F52" s="48"/>
      <c r="G52" s="48"/>
      <c r="H52" s="48"/>
      <c r="I52" s="48"/>
      <c r="J52" s="48"/>
      <c r="K52" s="19"/>
      <c r="L52" s="19"/>
      <c r="M52" s="19"/>
      <c r="N52" s="19"/>
      <c r="O52" s="19"/>
      <c r="P52" s="19"/>
      <c r="Q52" s="19"/>
      <c r="R52" s="14">
        <f t="shared" si="2"/>
        <v>0</v>
      </c>
    </row>
    <row r="53" spans="2:18" x14ac:dyDescent="0.25">
      <c r="B53" s="18">
        <f t="shared" si="1"/>
        <v>45</v>
      </c>
      <c r="C53" s="31"/>
      <c r="D53" s="22"/>
      <c r="E53" s="50"/>
      <c r="F53" s="51"/>
      <c r="G53" s="51"/>
      <c r="H53" s="51"/>
      <c r="I53" s="51"/>
      <c r="J53" s="52"/>
      <c r="K53" s="3"/>
      <c r="L53" s="3"/>
      <c r="M53" s="3"/>
      <c r="N53" s="3"/>
      <c r="O53" s="3"/>
      <c r="P53" s="3"/>
      <c r="Q53" s="3"/>
      <c r="R53" s="14">
        <f t="shared" si="2"/>
        <v>0</v>
      </c>
    </row>
    <row r="54" spans="2:18" x14ac:dyDescent="0.25">
      <c r="D54" s="36"/>
      <c r="E54" s="36"/>
      <c r="F54" s="17"/>
      <c r="I54" s="40" t="s">
        <v>19</v>
      </c>
      <c r="J54" s="40"/>
      <c r="K54" s="23">
        <f>COUNTIF(K9:K53,"&gt;=70")</f>
        <v>21</v>
      </c>
      <c r="L54" s="23">
        <f t="shared" ref="L54:Q54" si="3">COUNTIF(L9:L53,"&gt;=70")</f>
        <v>21</v>
      </c>
      <c r="M54" s="23">
        <f t="shared" si="3"/>
        <v>21</v>
      </c>
      <c r="N54" s="23">
        <f t="shared" si="3"/>
        <v>20</v>
      </c>
      <c r="O54" s="23">
        <f t="shared" si="3"/>
        <v>0</v>
      </c>
      <c r="P54" s="23">
        <f t="shared" si="3"/>
        <v>0</v>
      </c>
      <c r="Q54" s="23">
        <f t="shared" si="3"/>
        <v>0</v>
      </c>
      <c r="R54" s="27">
        <f t="shared" ref="R54" si="4">COUNTIF(R9:R48,"&gt;=70")</f>
        <v>0</v>
      </c>
    </row>
    <row r="55" spans="2:18" x14ac:dyDescent="0.25">
      <c r="D55" s="36"/>
      <c r="E55" s="36"/>
      <c r="F55" s="21"/>
      <c r="I55" s="41" t="s">
        <v>20</v>
      </c>
      <c r="J55" s="41"/>
      <c r="K55" s="24">
        <f>COUNTIF(K9:K53,"&lt;70")</f>
        <v>1</v>
      </c>
      <c r="L55" s="24">
        <f t="shared" ref="L55:R55" si="5">COUNTIF(L9:L53,"&lt;70")</f>
        <v>1</v>
      </c>
      <c r="M55" s="24">
        <f t="shared" si="5"/>
        <v>0</v>
      </c>
      <c r="N55" s="24">
        <f t="shared" si="5"/>
        <v>1</v>
      </c>
      <c r="O55" s="24">
        <f t="shared" si="5"/>
        <v>0</v>
      </c>
      <c r="P55" s="24">
        <f t="shared" si="5"/>
        <v>0</v>
      </c>
      <c r="Q55" s="24">
        <f t="shared" si="5"/>
        <v>0</v>
      </c>
      <c r="R55" s="24">
        <f t="shared" si="5"/>
        <v>45</v>
      </c>
    </row>
    <row r="56" spans="2:18" x14ac:dyDescent="0.25">
      <c r="D56" s="36"/>
      <c r="E56" s="36"/>
      <c r="F56" s="36"/>
      <c r="I56" s="41" t="s">
        <v>21</v>
      </c>
      <c r="J56" s="41"/>
      <c r="K56" s="24">
        <f>COUNT(K9:K53)</f>
        <v>22</v>
      </c>
      <c r="L56" s="24">
        <f t="shared" ref="L56:R56" si="6">COUNT(L9:L53)</f>
        <v>22</v>
      </c>
      <c r="M56" s="24">
        <f t="shared" si="6"/>
        <v>21</v>
      </c>
      <c r="N56" s="24">
        <f t="shared" si="6"/>
        <v>21</v>
      </c>
      <c r="O56" s="24">
        <f t="shared" si="6"/>
        <v>0</v>
      </c>
      <c r="P56" s="24">
        <f t="shared" si="6"/>
        <v>0</v>
      </c>
      <c r="Q56" s="24">
        <f t="shared" si="6"/>
        <v>0</v>
      </c>
      <c r="R56" s="24">
        <f t="shared" si="6"/>
        <v>45</v>
      </c>
    </row>
    <row r="57" spans="2:18" x14ac:dyDescent="0.25">
      <c r="D57" s="36"/>
      <c r="E57" s="36"/>
      <c r="F57" s="17"/>
      <c r="G57" s="12"/>
      <c r="I57" s="42" t="s">
        <v>16</v>
      </c>
      <c r="J57" s="42"/>
      <c r="K57" s="25">
        <f>K54/K56</f>
        <v>0.95454545454545459</v>
      </c>
      <c r="L57" s="26">
        <f t="shared" ref="L57:R57" si="7">L54/L56</f>
        <v>0.95454545454545459</v>
      </c>
      <c r="M57" s="26">
        <f t="shared" si="7"/>
        <v>1</v>
      </c>
      <c r="N57" s="26">
        <f t="shared" si="7"/>
        <v>0.95238095238095233</v>
      </c>
      <c r="O57" s="26" t="e">
        <f t="shared" si="7"/>
        <v>#DIV/0!</v>
      </c>
      <c r="P57" s="26" t="e">
        <f t="shared" si="7"/>
        <v>#DIV/0!</v>
      </c>
      <c r="Q57" s="26" t="e">
        <f t="shared" si="7"/>
        <v>#DIV/0!</v>
      </c>
      <c r="R57" s="26">
        <f t="shared" si="7"/>
        <v>0</v>
      </c>
    </row>
    <row r="58" spans="2:18" x14ac:dyDescent="0.25">
      <c r="D58" s="36"/>
      <c r="E58" s="36"/>
      <c r="F58" s="17"/>
      <c r="G58" s="12"/>
      <c r="I58" s="42" t="s">
        <v>17</v>
      </c>
      <c r="J58" s="42"/>
      <c r="K58" s="25">
        <f>K55/K56</f>
        <v>4.5454545454545456E-2</v>
      </c>
      <c r="L58" s="25">
        <f t="shared" ref="L58:R58" si="8">L55/L56</f>
        <v>4.5454545454545456E-2</v>
      </c>
      <c r="M58" s="26">
        <f t="shared" si="8"/>
        <v>0</v>
      </c>
      <c r="N58" s="26">
        <f t="shared" si="8"/>
        <v>4.7619047619047616E-2</v>
      </c>
      <c r="O58" s="26" t="e">
        <f t="shared" si="8"/>
        <v>#DIV/0!</v>
      </c>
      <c r="P58" s="26" t="e">
        <f t="shared" si="8"/>
        <v>#DIV/0!</v>
      </c>
      <c r="Q58" s="26" t="e">
        <f t="shared" si="8"/>
        <v>#DIV/0!</v>
      </c>
      <c r="R58" s="26">
        <f t="shared" si="8"/>
        <v>1</v>
      </c>
    </row>
    <row r="59" spans="2:18" x14ac:dyDescent="0.25">
      <c r="D59" s="36"/>
      <c r="E59" s="36"/>
      <c r="F59" s="21"/>
      <c r="G59" s="12"/>
    </row>
    <row r="60" spans="2:18" x14ac:dyDescent="0.25">
      <c r="D60" s="17"/>
      <c r="E60" s="17"/>
      <c r="F60" s="21"/>
      <c r="G60" s="12"/>
    </row>
    <row r="61" spans="2:18" x14ac:dyDescent="0.25">
      <c r="K61" s="43"/>
      <c r="L61" s="43"/>
      <c r="M61" s="43"/>
      <c r="N61" s="43"/>
      <c r="O61" s="43"/>
      <c r="P61" s="43"/>
      <c r="Q61" s="43"/>
    </row>
    <row r="62" spans="2:18" x14ac:dyDescent="0.25">
      <c r="K62" s="35" t="s">
        <v>18</v>
      </c>
      <c r="L62" s="35"/>
      <c r="M62" s="35"/>
      <c r="N62" s="35"/>
      <c r="O62" s="35"/>
      <c r="P62" s="35"/>
      <c r="Q62" s="35"/>
    </row>
  </sheetData>
  <sortState ref="D9:J29">
    <sortCondition ref="D9"/>
  </sortState>
  <mergeCells count="67">
    <mergeCell ref="D58:E58"/>
    <mergeCell ref="I58:J58"/>
    <mergeCell ref="D59:E59"/>
    <mergeCell ref="K61:Q61"/>
    <mergeCell ref="K62:Q62"/>
    <mergeCell ref="D55:E55"/>
    <mergeCell ref="I55:J55"/>
    <mergeCell ref="D56:F56"/>
    <mergeCell ref="I56:J56"/>
    <mergeCell ref="D57:E57"/>
    <mergeCell ref="I57:J57"/>
    <mergeCell ref="E50:J50"/>
    <mergeCell ref="E51:J51"/>
    <mergeCell ref="E52:J52"/>
    <mergeCell ref="E53:J53"/>
    <mergeCell ref="D54:E54"/>
    <mergeCell ref="I54:J54"/>
    <mergeCell ref="E49:J49"/>
    <mergeCell ref="E38:J38"/>
    <mergeCell ref="E39:J39"/>
    <mergeCell ref="E40:J40"/>
    <mergeCell ref="E41:J41"/>
    <mergeCell ref="E42:J42"/>
    <mergeCell ref="E43:J43"/>
    <mergeCell ref="E44:J44"/>
    <mergeCell ref="E45:J45"/>
    <mergeCell ref="E46:J46"/>
    <mergeCell ref="E47:J47"/>
    <mergeCell ref="E48:J48"/>
    <mergeCell ref="D15:J15"/>
    <mergeCell ref="D16:J16"/>
    <mergeCell ref="D17:J17"/>
    <mergeCell ref="D18:J18"/>
    <mergeCell ref="E37:J37"/>
    <mergeCell ref="E30:J30"/>
    <mergeCell ref="E31:J31"/>
    <mergeCell ref="E32:J32"/>
    <mergeCell ref="E33:J33"/>
    <mergeCell ref="E34:J34"/>
    <mergeCell ref="E35:J35"/>
    <mergeCell ref="E36:J36"/>
    <mergeCell ref="D19:J19"/>
    <mergeCell ref="D20:J20"/>
    <mergeCell ref="D21:J21"/>
    <mergeCell ref="D22:J22"/>
    <mergeCell ref="E6:H6"/>
    <mergeCell ref="J6:K6"/>
    <mergeCell ref="L6:Q6"/>
    <mergeCell ref="D9:J9"/>
    <mergeCell ref="D8:J8"/>
    <mergeCell ref="B2:Q2"/>
    <mergeCell ref="D3:Q3"/>
    <mergeCell ref="E4:H4"/>
    <mergeCell ref="K4:L4"/>
    <mergeCell ref="O4:P4"/>
    <mergeCell ref="D10:J10"/>
    <mergeCell ref="D11:J11"/>
    <mergeCell ref="D12:J12"/>
    <mergeCell ref="D13:J13"/>
    <mergeCell ref="D14:J14"/>
    <mergeCell ref="D23:J23"/>
    <mergeCell ref="D29:J29"/>
    <mergeCell ref="D24:J24"/>
    <mergeCell ref="D25:J25"/>
    <mergeCell ref="D26:J26"/>
    <mergeCell ref="D27:J27"/>
    <mergeCell ref="D28:J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topLeftCell="A6" zoomScale="80" zoomScaleNormal="80" workbookViewId="0">
      <selection activeCell="S27" sqref="S2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126</v>
      </c>
      <c r="E4" s="44"/>
      <c r="F4" s="44"/>
      <c r="G4" s="44"/>
      <c r="I4" t="s">
        <v>1</v>
      </c>
      <c r="J4" s="45" t="s">
        <v>125</v>
      </c>
      <c r="K4" s="45"/>
      <c r="M4" t="s">
        <v>2</v>
      </c>
      <c r="N4" s="46">
        <v>45008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121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175</v>
      </c>
      <c r="D9" s="48" t="s">
        <v>42</v>
      </c>
      <c r="E9" s="48"/>
      <c r="F9" s="48"/>
      <c r="G9" s="48"/>
      <c r="H9" s="48"/>
      <c r="I9" s="48"/>
      <c r="J9" s="19">
        <v>95</v>
      </c>
      <c r="K9" s="19">
        <v>90</v>
      </c>
      <c r="L9" s="19">
        <v>90</v>
      </c>
      <c r="M9" s="19">
        <v>95</v>
      </c>
      <c r="N9" s="19">
        <v>100</v>
      </c>
      <c r="O9" s="19"/>
      <c r="P9" s="19"/>
      <c r="Q9" s="14">
        <f>SUM(J9:P9)/7</f>
        <v>67.142857142857139</v>
      </c>
    </row>
    <row r="10" spans="2:18" x14ac:dyDescent="0.25">
      <c r="B10" s="18">
        <f>B9+1</f>
        <v>2</v>
      </c>
      <c r="C10" s="18" t="s">
        <v>191</v>
      </c>
      <c r="D10" s="48" t="s">
        <v>34</v>
      </c>
      <c r="E10" s="48"/>
      <c r="F10" s="48"/>
      <c r="G10" s="48"/>
      <c r="H10" s="48"/>
      <c r="I10" s="48"/>
      <c r="J10" s="19">
        <v>95</v>
      </c>
      <c r="K10" s="19">
        <v>90</v>
      </c>
      <c r="L10" s="19">
        <v>90</v>
      </c>
      <c r="M10" s="19">
        <v>70</v>
      </c>
      <c r="N10" s="19">
        <v>80</v>
      </c>
      <c r="O10" s="19"/>
      <c r="P10" s="19"/>
      <c r="Q10" s="14">
        <f t="shared" ref="Q10:Q30" si="0">SUM(J10:P10)/7</f>
        <v>60.714285714285715</v>
      </c>
    </row>
    <row r="11" spans="2:18" x14ac:dyDescent="0.25">
      <c r="B11" s="18">
        <f>B10+1</f>
        <v>3</v>
      </c>
      <c r="C11" s="18" t="s">
        <v>173</v>
      </c>
      <c r="D11" s="48" t="s">
        <v>31</v>
      </c>
      <c r="E11" s="48"/>
      <c r="F11" s="48"/>
      <c r="G11" s="48"/>
      <c r="H11" s="48"/>
      <c r="I11" s="48"/>
      <c r="J11" s="19">
        <v>95</v>
      </c>
      <c r="K11" s="19">
        <v>90</v>
      </c>
      <c r="L11" s="19">
        <v>70</v>
      </c>
      <c r="M11" s="19">
        <v>70</v>
      </c>
      <c r="N11" s="19">
        <v>80</v>
      </c>
      <c r="O11" s="19"/>
      <c r="P11" s="19"/>
      <c r="Q11" s="14">
        <f t="shared" si="0"/>
        <v>57.857142857142854</v>
      </c>
    </row>
    <row r="12" spans="2:18" x14ac:dyDescent="0.25">
      <c r="B12" s="29"/>
      <c r="C12" s="29" t="s">
        <v>177</v>
      </c>
      <c r="D12" s="53" t="s">
        <v>134</v>
      </c>
      <c r="E12" s="54"/>
      <c r="F12" s="54"/>
      <c r="G12" s="54"/>
      <c r="H12" s="54"/>
      <c r="I12" s="55"/>
      <c r="J12" s="29">
        <v>93</v>
      </c>
      <c r="K12" s="29">
        <v>90</v>
      </c>
      <c r="L12" s="29">
        <v>70</v>
      </c>
      <c r="M12" s="28">
        <v>70</v>
      </c>
      <c r="N12" s="28">
        <v>80</v>
      </c>
      <c r="O12" s="28"/>
      <c r="P12" s="28"/>
      <c r="Q12" s="14">
        <f t="shared" si="0"/>
        <v>57.571428571428569</v>
      </c>
    </row>
    <row r="13" spans="2:18" x14ac:dyDescent="0.25">
      <c r="B13" s="18">
        <f>B11+1</f>
        <v>4</v>
      </c>
      <c r="C13" s="18" t="s">
        <v>187</v>
      </c>
      <c r="D13" s="48" t="s">
        <v>29</v>
      </c>
      <c r="E13" s="48"/>
      <c r="F13" s="48"/>
      <c r="G13" s="48"/>
      <c r="H13" s="48"/>
      <c r="I13" s="48"/>
      <c r="J13" s="19">
        <v>90</v>
      </c>
      <c r="K13" s="19">
        <v>95</v>
      </c>
      <c r="L13" s="19">
        <v>90</v>
      </c>
      <c r="M13" s="19">
        <v>70</v>
      </c>
      <c r="N13" s="19">
        <v>80</v>
      </c>
      <c r="O13" s="19"/>
      <c r="P13" s="19"/>
      <c r="Q13" s="14">
        <f t="shared" si="0"/>
        <v>60.714285714285715</v>
      </c>
    </row>
    <row r="14" spans="2:18" x14ac:dyDescent="0.25">
      <c r="B14" s="18">
        <f t="shared" ref="B14:B54" si="1">B13+1</f>
        <v>5</v>
      </c>
      <c r="C14" s="18" t="s">
        <v>174</v>
      </c>
      <c r="D14" s="48" t="s">
        <v>38</v>
      </c>
      <c r="E14" s="48"/>
      <c r="F14" s="48"/>
      <c r="G14" s="48"/>
      <c r="H14" s="48"/>
      <c r="I14" s="48"/>
      <c r="J14" s="19">
        <v>100</v>
      </c>
      <c r="K14" s="19">
        <v>95</v>
      </c>
      <c r="L14" s="19">
        <v>90</v>
      </c>
      <c r="M14" s="19">
        <v>95</v>
      </c>
      <c r="N14" s="19">
        <v>95</v>
      </c>
      <c r="O14" s="19"/>
      <c r="P14" s="19"/>
      <c r="Q14" s="14">
        <f t="shared" si="0"/>
        <v>67.857142857142861</v>
      </c>
    </row>
    <row r="15" spans="2:18" x14ac:dyDescent="0.25">
      <c r="B15" s="18">
        <f t="shared" si="1"/>
        <v>6</v>
      </c>
      <c r="C15" s="18" t="s">
        <v>189</v>
      </c>
      <c r="D15" s="48" t="s">
        <v>43</v>
      </c>
      <c r="E15" s="48"/>
      <c r="F15" s="48"/>
      <c r="G15" s="48"/>
      <c r="H15" s="48"/>
      <c r="I15" s="48"/>
      <c r="J15" s="19">
        <v>95</v>
      </c>
      <c r="K15" s="19">
        <v>95</v>
      </c>
      <c r="L15" s="19">
        <v>90</v>
      </c>
      <c r="M15" s="19">
        <v>90</v>
      </c>
      <c r="N15" s="19">
        <v>95</v>
      </c>
      <c r="O15" s="19"/>
      <c r="P15" s="19"/>
      <c r="Q15" s="14">
        <f t="shared" si="0"/>
        <v>66.428571428571431</v>
      </c>
    </row>
    <row r="16" spans="2:18" x14ac:dyDescent="0.25">
      <c r="B16" s="18">
        <f t="shared" si="1"/>
        <v>7</v>
      </c>
      <c r="C16" s="18" t="s">
        <v>190</v>
      </c>
      <c r="D16" s="48" t="s">
        <v>39</v>
      </c>
      <c r="E16" s="48"/>
      <c r="F16" s="48"/>
      <c r="G16" s="48"/>
      <c r="H16" s="48"/>
      <c r="I16" s="48"/>
      <c r="J16" s="19">
        <v>95</v>
      </c>
      <c r="K16" s="19">
        <v>90</v>
      </c>
      <c r="L16" s="19">
        <v>90</v>
      </c>
      <c r="M16" s="19">
        <v>95</v>
      </c>
      <c r="N16" s="19">
        <v>95</v>
      </c>
      <c r="O16" s="19"/>
      <c r="P16" s="19"/>
      <c r="Q16" s="14">
        <f t="shared" si="0"/>
        <v>66.428571428571431</v>
      </c>
    </row>
    <row r="17" spans="2:17" x14ac:dyDescent="0.25">
      <c r="B17" s="18">
        <f t="shared" si="1"/>
        <v>8</v>
      </c>
      <c r="C17" s="18" t="s">
        <v>183</v>
      </c>
      <c r="D17" s="48" t="s">
        <v>26</v>
      </c>
      <c r="E17" s="48"/>
      <c r="F17" s="48"/>
      <c r="G17" s="48"/>
      <c r="H17" s="48"/>
      <c r="I17" s="48"/>
      <c r="J17" s="19">
        <v>95</v>
      </c>
      <c r="K17" s="19">
        <v>90</v>
      </c>
      <c r="L17" s="19">
        <v>90</v>
      </c>
      <c r="M17" s="19">
        <v>90</v>
      </c>
      <c r="N17" s="19">
        <v>95</v>
      </c>
      <c r="O17" s="19"/>
      <c r="P17" s="19"/>
      <c r="Q17" s="14">
        <f t="shared" si="0"/>
        <v>65.714285714285708</v>
      </c>
    </row>
    <row r="18" spans="2:17" x14ac:dyDescent="0.25">
      <c r="B18" s="18">
        <f t="shared" si="1"/>
        <v>9</v>
      </c>
      <c r="C18" s="18" t="s">
        <v>176</v>
      </c>
      <c r="D18" s="48" t="s">
        <v>35</v>
      </c>
      <c r="E18" s="48"/>
      <c r="F18" s="48"/>
      <c r="G18" s="48"/>
      <c r="H18" s="48"/>
      <c r="I18" s="48"/>
      <c r="J18" s="19">
        <v>98</v>
      </c>
      <c r="K18" s="19">
        <v>90</v>
      </c>
      <c r="L18" s="19">
        <v>90</v>
      </c>
      <c r="M18" s="19">
        <v>70</v>
      </c>
      <c r="N18" s="19">
        <v>80</v>
      </c>
      <c r="O18" s="19"/>
      <c r="P18" s="19"/>
      <c r="Q18" s="14">
        <f t="shared" si="0"/>
        <v>61.142857142857146</v>
      </c>
    </row>
    <row r="19" spans="2:17" x14ac:dyDescent="0.25">
      <c r="B19" s="18">
        <f t="shared" si="1"/>
        <v>10</v>
      </c>
      <c r="C19" s="18" t="s">
        <v>188</v>
      </c>
      <c r="D19" s="48" t="s">
        <v>28</v>
      </c>
      <c r="E19" s="48"/>
      <c r="F19" s="48"/>
      <c r="G19" s="48"/>
      <c r="H19" s="48"/>
      <c r="I19" s="48"/>
      <c r="J19" s="19">
        <v>100</v>
      </c>
      <c r="K19" s="19">
        <v>100</v>
      </c>
      <c r="L19" s="19">
        <v>100</v>
      </c>
      <c r="M19" s="19">
        <v>100</v>
      </c>
      <c r="N19" s="19">
        <v>100</v>
      </c>
      <c r="O19" s="19"/>
      <c r="P19" s="19"/>
      <c r="Q19" s="14">
        <f t="shared" si="0"/>
        <v>71.428571428571431</v>
      </c>
    </row>
    <row r="20" spans="2:17" x14ac:dyDescent="0.25">
      <c r="B20" s="18">
        <f t="shared" si="1"/>
        <v>11</v>
      </c>
      <c r="C20" s="18" t="s">
        <v>181</v>
      </c>
      <c r="D20" s="48" t="s">
        <v>40</v>
      </c>
      <c r="E20" s="48"/>
      <c r="F20" s="48"/>
      <c r="G20" s="48"/>
      <c r="H20" s="48"/>
      <c r="I20" s="48"/>
      <c r="J20" s="19">
        <v>95</v>
      </c>
      <c r="K20" s="19">
        <v>90</v>
      </c>
      <c r="L20" s="19">
        <v>90</v>
      </c>
      <c r="M20" s="19">
        <v>95</v>
      </c>
      <c r="N20" s="19">
        <v>95</v>
      </c>
      <c r="O20" s="19"/>
      <c r="P20" s="19"/>
      <c r="Q20" s="14">
        <f t="shared" si="0"/>
        <v>66.428571428571431</v>
      </c>
    </row>
    <row r="21" spans="2:17" x14ac:dyDescent="0.25">
      <c r="B21" s="18">
        <f t="shared" si="1"/>
        <v>12</v>
      </c>
      <c r="C21" s="18" t="s">
        <v>186</v>
      </c>
      <c r="D21" s="48" t="s">
        <v>37</v>
      </c>
      <c r="E21" s="48"/>
      <c r="F21" s="48"/>
      <c r="G21" s="48"/>
      <c r="H21" s="48"/>
      <c r="I21" s="48"/>
      <c r="J21" s="19">
        <v>90</v>
      </c>
      <c r="K21" s="19">
        <v>90</v>
      </c>
      <c r="L21" s="19">
        <v>90</v>
      </c>
      <c r="M21" s="19">
        <v>70</v>
      </c>
      <c r="N21" s="19">
        <v>80</v>
      </c>
      <c r="O21" s="19"/>
      <c r="P21" s="19"/>
      <c r="Q21" s="14">
        <f t="shared" si="0"/>
        <v>60</v>
      </c>
    </row>
    <row r="22" spans="2:17" x14ac:dyDescent="0.25">
      <c r="B22" s="18">
        <f t="shared" si="1"/>
        <v>13</v>
      </c>
      <c r="C22" s="18" t="s">
        <v>172</v>
      </c>
      <c r="D22" s="48" t="s">
        <v>36</v>
      </c>
      <c r="E22" s="48"/>
      <c r="F22" s="48"/>
      <c r="G22" s="48"/>
      <c r="H22" s="48"/>
      <c r="I22" s="48"/>
      <c r="J22" s="19">
        <v>95</v>
      </c>
      <c r="K22" s="19">
        <v>90</v>
      </c>
      <c r="L22" s="19">
        <v>90</v>
      </c>
      <c r="M22" s="19">
        <v>70</v>
      </c>
      <c r="N22" s="19">
        <v>80</v>
      </c>
      <c r="O22" s="19"/>
      <c r="P22" s="19"/>
      <c r="Q22" s="14">
        <f t="shared" si="0"/>
        <v>60.714285714285715</v>
      </c>
    </row>
    <row r="23" spans="2:17" x14ac:dyDescent="0.25">
      <c r="B23" s="18">
        <f t="shared" si="1"/>
        <v>14</v>
      </c>
      <c r="C23" s="18" t="s">
        <v>185</v>
      </c>
      <c r="D23" s="48" t="s">
        <v>30</v>
      </c>
      <c r="E23" s="48"/>
      <c r="F23" s="48"/>
      <c r="G23" s="48"/>
      <c r="H23" s="48"/>
      <c r="I23" s="48"/>
      <c r="J23" s="19">
        <v>90</v>
      </c>
      <c r="K23" s="19">
        <v>90</v>
      </c>
      <c r="L23" s="19">
        <v>70</v>
      </c>
      <c r="M23" s="19">
        <v>70</v>
      </c>
      <c r="N23" s="19">
        <v>80</v>
      </c>
      <c r="O23" s="19"/>
      <c r="P23" s="19"/>
      <c r="Q23" s="14">
        <f t="shared" si="0"/>
        <v>57.142857142857146</v>
      </c>
    </row>
    <row r="24" spans="2:17" x14ac:dyDescent="0.25">
      <c r="B24" s="18">
        <f t="shared" si="1"/>
        <v>15</v>
      </c>
      <c r="C24" s="18" t="s">
        <v>178</v>
      </c>
      <c r="D24" s="48" t="s">
        <v>33</v>
      </c>
      <c r="E24" s="48"/>
      <c r="F24" s="48"/>
      <c r="G24" s="48"/>
      <c r="H24" s="48"/>
      <c r="I24" s="48"/>
      <c r="J24" s="19">
        <v>95</v>
      </c>
      <c r="K24" s="19">
        <v>90</v>
      </c>
      <c r="L24" s="19">
        <v>90</v>
      </c>
      <c r="M24" s="19">
        <v>70</v>
      </c>
      <c r="N24" s="19">
        <v>80</v>
      </c>
      <c r="O24" s="19"/>
      <c r="P24" s="19"/>
      <c r="Q24" s="14">
        <f t="shared" si="0"/>
        <v>60.714285714285715</v>
      </c>
    </row>
    <row r="25" spans="2:17" x14ac:dyDescent="0.25">
      <c r="B25" s="18">
        <f t="shared" si="1"/>
        <v>16</v>
      </c>
      <c r="C25" s="18" t="s">
        <v>179</v>
      </c>
      <c r="D25" s="48" t="s">
        <v>27</v>
      </c>
      <c r="E25" s="48"/>
      <c r="F25" s="48"/>
      <c r="G25" s="48"/>
      <c r="H25" s="48"/>
      <c r="I25" s="48"/>
      <c r="J25" s="19">
        <v>95</v>
      </c>
      <c r="K25" s="19">
        <v>90</v>
      </c>
      <c r="L25" s="19">
        <v>90</v>
      </c>
      <c r="M25" s="19">
        <v>90</v>
      </c>
      <c r="N25" s="19">
        <v>95</v>
      </c>
      <c r="O25" s="19"/>
      <c r="P25" s="19"/>
      <c r="Q25" s="14">
        <f t="shared" si="0"/>
        <v>65.714285714285708</v>
      </c>
    </row>
    <row r="26" spans="2:17" x14ac:dyDescent="0.25">
      <c r="B26" s="18">
        <f t="shared" si="1"/>
        <v>17</v>
      </c>
      <c r="C26" s="18" t="s">
        <v>182</v>
      </c>
      <c r="D26" s="48" t="s">
        <v>41</v>
      </c>
      <c r="E26" s="48"/>
      <c r="F26" s="48"/>
      <c r="G26" s="48"/>
      <c r="H26" s="48"/>
      <c r="I26" s="48"/>
      <c r="J26" s="19">
        <v>90</v>
      </c>
      <c r="K26" s="19">
        <v>95</v>
      </c>
      <c r="L26" s="19">
        <v>90</v>
      </c>
      <c r="M26" s="19">
        <v>95</v>
      </c>
      <c r="N26" s="19">
        <v>95</v>
      </c>
      <c r="O26" s="19"/>
      <c r="P26" s="19"/>
      <c r="Q26" s="14">
        <f t="shared" si="0"/>
        <v>66.428571428571431</v>
      </c>
    </row>
    <row r="27" spans="2:17" x14ac:dyDescent="0.25">
      <c r="B27" s="18">
        <f t="shared" si="1"/>
        <v>18</v>
      </c>
      <c r="C27" s="18" t="s">
        <v>184</v>
      </c>
      <c r="D27" s="48" t="s">
        <v>32</v>
      </c>
      <c r="E27" s="48"/>
      <c r="F27" s="48"/>
      <c r="G27" s="48"/>
      <c r="H27" s="48"/>
      <c r="I27" s="48"/>
      <c r="J27" s="19">
        <v>95</v>
      </c>
      <c r="K27" s="19">
        <v>90</v>
      </c>
      <c r="L27" s="19">
        <v>80</v>
      </c>
      <c r="M27" s="19">
        <v>70</v>
      </c>
      <c r="N27" s="19">
        <v>80</v>
      </c>
      <c r="O27" s="19"/>
      <c r="P27" s="19"/>
      <c r="Q27" s="14">
        <f t="shared" si="0"/>
        <v>59.285714285714285</v>
      </c>
    </row>
    <row r="28" spans="2:17" x14ac:dyDescent="0.25">
      <c r="B28" s="18">
        <f t="shared" si="1"/>
        <v>19</v>
      </c>
      <c r="C28" s="18" t="s">
        <v>180</v>
      </c>
      <c r="D28" s="48" t="s">
        <v>44</v>
      </c>
      <c r="E28" s="48"/>
      <c r="F28" s="48"/>
      <c r="G28" s="48"/>
      <c r="H28" s="48"/>
      <c r="I28" s="48"/>
      <c r="J28" s="19">
        <v>95</v>
      </c>
      <c r="K28" s="19">
        <v>90</v>
      </c>
      <c r="L28" s="19">
        <v>90</v>
      </c>
      <c r="M28" s="19">
        <v>95</v>
      </c>
      <c r="N28" s="19">
        <v>95</v>
      </c>
      <c r="O28" s="19"/>
      <c r="P28" s="19"/>
      <c r="Q28" s="14">
        <f t="shared" si="0"/>
        <v>66.428571428571431</v>
      </c>
    </row>
    <row r="29" spans="2:17" x14ac:dyDescent="0.25">
      <c r="B29" s="18">
        <f t="shared" si="1"/>
        <v>20</v>
      </c>
      <c r="C29" s="18" t="s">
        <v>192</v>
      </c>
      <c r="D29" s="48" t="s">
        <v>135</v>
      </c>
      <c r="E29" s="48"/>
      <c r="F29" s="48"/>
      <c r="G29" s="48"/>
      <c r="H29" s="48"/>
      <c r="I29" s="48"/>
      <c r="J29" s="19">
        <v>90</v>
      </c>
      <c r="K29" s="19">
        <v>0</v>
      </c>
      <c r="L29" s="19">
        <v>0</v>
      </c>
      <c r="M29" s="19">
        <v>0</v>
      </c>
      <c r="N29" s="19">
        <v>0</v>
      </c>
      <c r="O29" s="19"/>
      <c r="P29" s="19"/>
      <c r="Q29" s="14">
        <f t="shared" si="0"/>
        <v>12.857142857142858</v>
      </c>
    </row>
    <row r="30" spans="2:17" x14ac:dyDescent="0.25">
      <c r="B30" s="18">
        <f t="shared" si="1"/>
        <v>21</v>
      </c>
      <c r="C30" s="18"/>
      <c r="D30" s="48"/>
      <c r="E30" s="48"/>
      <c r="F30" s="48"/>
      <c r="G30" s="48"/>
      <c r="H30" s="48"/>
      <c r="I30" s="48"/>
      <c r="J30" s="19">
        <f>AVERAGE(J9:J29)</f>
        <v>94.333333333333329</v>
      </c>
      <c r="K30" s="19">
        <f>AVERAGE(K9:K29)</f>
        <v>87.142857142857139</v>
      </c>
      <c r="L30" s="19"/>
      <c r="M30" s="19"/>
      <c r="N30" s="19"/>
      <c r="O30" s="19"/>
      <c r="P30" s="19"/>
      <c r="Q30" s="14">
        <f t="shared" si="0"/>
        <v>25.92517006802721</v>
      </c>
    </row>
    <row r="31" spans="2:17" x14ac:dyDescent="0.25">
      <c r="B31" s="18">
        <f t="shared" si="1"/>
        <v>22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23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24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25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26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27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28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29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30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31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32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33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34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35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36</v>
      </c>
      <c r="C45" s="18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37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38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39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40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41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42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43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44</v>
      </c>
      <c r="C53" s="9"/>
      <c r="D53" s="48"/>
      <c r="E53" s="48"/>
      <c r="F53" s="48"/>
      <c r="G53" s="48"/>
      <c r="H53" s="48"/>
      <c r="I53" s="48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B54" s="18">
        <f t="shared" si="1"/>
        <v>45</v>
      </c>
      <c r="C54" s="22"/>
      <c r="D54" s="50"/>
      <c r="E54" s="51"/>
      <c r="F54" s="51"/>
      <c r="G54" s="51"/>
      <c r="H54" s="51"/>
      <c r="I54" s="52"/>
      <c r="J54" s="3"/>
      <c r="K54" s="3"/>
      <c r="L54" s="3"/>
      <c r="M54" s="3"/>
      <c r="N54" s="3"/>
      <c r="O54" s="3"/>
      <c r="P54" s="3"/>
      <c r="Q54" s="14"/>
    </row>
    <row r="55" spans="2:17" x14ac:dyDescent="0.25">
      <c r="C55" s="36"/>
      <c r="D55" s="36"/>
      <c r="E55" s="17"/>
      <c r="H55" s="40" t="s">
        <v>19</v>
      </c>
      <c r="I55" s="40"/>
      <c r="J55" s="23">
        <f t="shared" ref="J55:P55" si="2">COUNTIF(J9:J54,"&gt;=70")</f>
        <v>22</v>
      </c>
      <c r="K55" s="23">
        <f t="shared" si="2"/>
        <v>21</v>
      </c>
      <c r="L55" s="23">
        <f t="shared" si="2"/>
        <v>20</v>
      </c>
      <c r="M55" s="23">
        <f t="shared" si="2"/>
        <v>20</v>
      </c>
      <c r="N55" s="23">
        <f t="shared" si="2"/>
        <v>20</v>
      </c>
      <c r="O55" s="23">
        <f t="shared" si="2"/>
        <v>0</v>
      </c>
      <c r="P55" s="23">
        <f t="shared" si="2"/>
        <v>0</v>
      </c>
      <c r="Q55" s="27">
        <f>COUNTIF(Q9:Q49,"&gt;=70")</f>
        <v>1</v>
      </c>
    </row>
    <row r="56" spans="2:17" x14ac:dyDescent="0.25">
      <c r="C56" s="36"/>
      <c r="D56" s="36"/>
      <c r="E56" s="21"/>
      <c r="H56" s="41" t="s">
        <v>20</v>
      </c>
      <c r="I56" s="41"/>
      <c r="J56" s="24">
        <f t="shared" ref="J56:Q56" si="3">COUNTIF(J9:J54,"&lt;70")</f>
        <v>0</v>
      </c>
      <c r="K56" s="24">
        <f t="shared" si="3"/>
        <v>1</v>
      </c>
      <c r="L56" s="24">
        <f t="shared" si="3"/>
        <v>1</v>
      </c>
      <c r="M56" s="24">
        <f t="shared" si="3"/>
        <v>1</v>
      </c>
      <c r="N56" s="24">
        <f t="shared" si="3"/>
        <v>1</v>
      </c>
      <c r="O56" s="24">
        <f t="shared" si="3"/>
        <v>0</v>
      </c>
      <c r="P56" s="24">
        <f t="shared" si="3"/>
        <v>0</v>
      </c>
      <c r="Q56" s="24">
        <f t="shared" si="3"/>
        <v>21</v>
      </c>
    </row>
    <row r="57" spans="2:17" x14ac:dyDescent="0.25">
      <c r="C57" s="36"/>
      <c r="D57" s="36"/>
      <c r="E57" s="36"/>
      <c r="H57" s="41" t="s">
        <v>21</v>
      </c>
      <c r="I57" s="41"/>
      <c r="J57" s="24">
        <f t="shared" ref="J57:Q57" si="4">COUNT(J9:J54)</f>
        <v>22</v>
      </c>
      <c r="K57" s="24">
        <f t="shared" si="4"/>
        <v>22</v>
      </c>
      <c r="L57" s="24">
        <f t="shared" si="4"/>
        <v>21</v>
      </c>
      <c r="M57" s="24">
        <f t="shared" si="4"/>
        <v>21</v>
      </c>
      <c r="N57" s="24">
        <f t="shared" si="4"/>
        <v>21</v>
      </c>
      <c r="O57" s="24">
        <f t="shared" si="4"/>
        <v>0</v>
      </c>
      <c r="P57" s="24">
        <f t="shared" si="4"/>
        <v>0</v>
      </c>
      <c r="Q57" s="24">
        <f t="shared" si="4"/>
        <v>22</v>
      </c>
    </row>
    <row r="58" spans="2:17" x14ac:dyDescent="0.25">
      <c r="C58" s="36"/>
      <c r="D58" s="36"/>
      <c r="E58" s="17"/>
      <c r="F58" s="12"/>
      <c r="H58" s="42" t="s">
        <v>16</v>
      </c>
      <c r="I58" s="42"/>
      <c r="J58" s="25">
        <f>J55/J57</f>
        <v>1</v>
      </c>
      <c r="K58" s="26">
        <f t="shared" ref="K58:Q58" si="5">K55/K57</f>
        <v>0.95454545454545459</v>
      </c>
      <c r="L58" s="26">
        <f t="shared" si="5"/>
        <v>0.95238095238095233</v>
      </c>
      <c r="M58" s="26">
        <f t="shared" si="5"/>
        <v>0.95238095238095233</v>
      </c>
      <c r="N58" s="26">
        <f t="shared" si="5"/>
        <v>0.95238095238095233</v>
      </c>
      <c r="O58" s="26" t="e">
        <f t="shared" si="5"/>
        <v>#DIV/0!</v>
      </c>
      <c r="P58" s="26" t="e">
        <f t="shared" si="5"/>
        <v>#DIV/0!</v>
      </c>
      <c r="Q58" s="26">
        <f t="shared" si="5"/>
        <v>4.5454545454545456E-2</v>
      </c>
    </row>
    <row r="59" spans="2:17" x14ac:dyDescent="0.25">
      <c r="C59" s="36"/>
      <c r="D59" s="36"/>
      <c r="E59" s="17"/>
      <c r="F59" s="12"/>
      <c r="H59" s="42" t="s">
        <v>17</v>
      </c>
      <c r="I59" s="42"/>
      <c r="J59" s="25">
        <f>J56/J57</f>
        <v>0</v>
      </c>
      <c r="K59" s="25">
        <f t="shared" ref="K59:Q59" si="6">K56/K57</f>
        <v>4.5454545454545456E-2</v>
      </c>
      <c r="L59" s="26">
        <f t="shared" si="6"/>
        <v>4.7619047619047616E-2</v>
      </c>
      <c r="M59" s="26">
        <f t="shared" si="6"/>
        <v>4.7619047619047616E-2</v>
      </c>
      <c r="N59" s="26">
        <f t="shared" si="6"/>
        <v>4.7619047619047616E-2</v>
      </c>
      <c r="O59" s="26" t="e">
        <f t="shared" si="6"/>
        <v>#DIV/0!</v>
      </c>
      <c r="P59" s="26" t="e">
        <f t="shared" si="6"/>
        <v>#DIV/0!</v>
      </c>
      <c r="Q59" s="26">
        <f t="shared" si="6"/>
        <v>0.95454545454545459</v>
      </c>
    </row>
    <row r="60" spans="2:17" x14ac:dyDescent="0.25">
      <c r="C60" s="36"/>
      <c r="D60" s="36"/>
      <c r="E60" s="21"/>
      <c r="F60" s="12"/>
    </row>
    <row r="61" spans="2:17" x14ac:dyDescent="0.25">
      <c r="C61" s="17"/>
      <c r="D61" s="17"/>
      <c r="E61" s="21"/>
      <c r="F61" s="12"/>
    </row>
    <row r="62" spans="2:17" x14ac:dyDescent="0.25">
      <c r="J62" s="43"/>
      <c r="K62" s="43"/>
      <c r="L62" s="43"/>
      <c r="M62" s="43"/>
      <c r="N62" s="43"/>
      <c r="O62" s="43"/>
      <c r="P62" s="43"/>
    </row>
    <row r="63" spans="2:17" x14ac:dyDescent="0.25">
      <c r="J63" s="35" t="s">
        <v>18</v>
      </c>
      <c r="K63" s="35"/>
      <c r="L63" s="35"/>
      <c r="M63" s="35"/>
      <c r="N63" s="35"/>
      <c r="O63" s="35"/>
      <c r="P63" s="35"/>
    </row>
  </sheetData>
  <sortState ref="D9:I27">
    <sortCondition ref="D9"/>
  </sortState>
  <mergeCells count="68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0" zoomScale="86" zoomScaleNormal="86" workbookViewId="0">
      <selection activeCell="W31" sqref="W3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122</v>
      </c>
      <c r="E4" s="44"/>
      <c r="F4" s="44"/>
      <c r="G4" s="44"/>
      <c r="I4" t="s">
        <v>1</v>
      </c>
      <c r="J4" s="45" t="s">
        <v>123</v>
      </c>
      <c r="K4" s="45"/>
      <c r="M4" t="s">
        <v>2</v>
      </c>
      <c r="N4" s="46">
        <v>45006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166</v>
      </c>
      <c r="D9" s="48" t="s">
        <v>45</v>
      </c>
      <c r="E9" s="48"/>
      <c r="F9" s="48"/>
      <c r="G9" s="48"/>
      <c r="H9" s="48"/>
      <c r="I9" s="48"/>
      <c r="J9" s="19">
        <v>95</v>
      </c>
      <c r="K9" s="19">
        <v>90</v>
      </c>
      <c r="L9" s="19">
        <v>90</v>
      </c>
      <c r="M9" s="19">
        <v>90</v>
      </c>
      <c r="N9" s="19">
        <v>95</v>
      </c>
      <c r="O9" s="19"/>
      <c r="P9" s="19"/>
      <c r="Q9" s="14">
        <f>SUM(J9:P9)/7</f>
        <v>65.714285714285708</v>
      </c>
    </row>
    <row r="10" spans="2:18" x14ac:dyDescent="0.25">
      <c r="B10" s="18">
        <f>B9+1</f>
        <v>2</v>
      </c>
      <c r="C10" s="18" t="s">
        <v>165</v>
      </c>
      <c r="D10" s="48" t="s">
        <v>46</v>
      </c>
      <c r="E10" s="48"/>
      <c r="F10" s="48"/>
      <c r="G10" s="48"/>
      <c r="H10" s="48"/>
      <c r="I10" s="48"/>
      <c r="J10" s="19">
        <v>95</v>
      </c>
      <c r="K10" s="19">
        <v>90</v>
      </c>
      <c r="L10" s="19">
        <v>90</v>
      </c>
      <c r="M10" s="19">
        <v>90</v>
      </c>
      <c r="N10" s="19">
        <v>95</v>
      </c>
      <c r="O10" s="19"/>
      <c r="P10" s="19"/>
      <c r="Q10" s="14">
        <f t="shared" ref="Q10:Q48" si="0">SUM(J10:P10)/7</f>
        <v>65.714285714285708</v>
      </c>
    </row>
    <row r="11" spans="2:18" x14ac:dyDescent="0.25">
      <c r="B11" s="18">
        <f t="shared" ref="B11:B53" si="1">B10+1</f>
        <v>3</v>
      </c>
      <c r="C11" s="18" t="s">
        <v>151</v>
      </c>
      <c r="D11" s="48" t="s">
        <v>71</v>
      </c>
      <c r="E11" s="48"/>
      <c r="F11" s="48"/>
      <c r="G11" s="48"/>
      <c r="H11" s="48"/>
      <c r="I11" s="48"/>
      <c r="J11" s="19">
        <v>95</v>
      </c>
      <c r="K11" s="19">
        <v>80</v>
      </c>
      <c r="L11" s="19">
        <v>90</v>
      </c>
      <c r="M11" s="19">
        <v>90</v>
      </c>
      <c r="N11" s="19">
        <v>95</v>
      </c>
      <c r="O11" s="19"/>
      <c r="P11" s="19"/>
      <c r="Q11" s="14">
        <f t="shared" si="0"/>
        <v>64.285714285714292</v>
      </c>
    </row>
    <row r="12" spans="2:18" x14ac:dyDescent="0.25">
      <c r="B12" s="18">
        <f t="shared" si="1"/>
        <v>4</v>
      </c>
      <c r="C12" s="18" t="s">
        <v>167</v>
      </c>
      <c r="D12" s="48" t="s">
        <v>69</v>
      </c>
      <c r="E12" s="48"/>
      <c r="F12" s="48"/>
      <c r="G12" s="48"/>
      <c r="H12" s="48"/>
      <c r="I12" s="48"/>
      <c r="J12" s="19">
        <v>90</v>
      </c>
      <c r="K12" s="19">
        <v>0</v>
      </c>
      <c r="L12" s="19">
        <v>0</v>
      </c>
      <c r="M12" s="19">
        <v>0</v>
      </c>
      <c r="N12" s="19">
        <v>0</v>
      </c>
      <c r="O12" s="19"/>
      <c r="P12" s="19"/>
      <c r="Q12" s="14">
        <f t="shared" si="0"/>
        <v>12.857142857142858</v>
      </c>
    </row>
    <row r="13" spans="2:18" x14ac:dyDescent="0.25">
      <c r="B13" s="18">
        <f t="shared" si="1"/>
        <v>5</v>
      </c>
      <c r="C13" s="18" t="s">
        <v>164</v>
      </c>
      <c r="D13" s="48" t="s">
        <v>76</v>
      </c>
      <c r="E13" s="48"/>
      <c r="F13" s="48"/>
      <c r="G13" s="48"/>
      <c r="H13" s="48"/>
      <c r="I13" s="48"/>
      <c r="J13" s="19">
        <v>95</v>
      </c>
      <c r="K13" s="19">
        <v>95</v>
      </c>
      <c r="L13" s="19">
        <v>90</v>
      </c>
      <c r="M13" s="19">
        <v>95</v>
      </c>
      <c r="N13" s="19">
        <v>94</v>
      </c>
      <c r="O13" s="19"/>
      <c r="P13" s="19"/>
      <c r="Q13" s="14">
        <f t="shared" si="0"/>
        <v>67</v>
      </c>
    </row>
    <row r="14" spans="2:18" x14ac:dyDescent="0.25">
      <c r="B14" s="18">
        <f t="shared" si="1"/>
        <v>6</v>
      </c>
      <c r="C14" s="18" t="s">
        <v>140</v>
      </c>
      <c r="D14" s="48" t="s">
        <v>47</v>
      </c>
      <c r="E14" s="48"/>
      <c r="F14" s="48"/>
      <c r="G14" s="48"/>
      <c r="H14" s="48"/>
      <c r="I14" s="48"/>
      <c r="J14" s="19">
        <v>90</v>
      </c>
      <c r="K14" s="19">
        <v>90</v>
      </c>
      <c r="L14" s="19">
        <v>90</v>
      </c>
      <c r="M14" s="19">
        <v>95</v>
      </c>
      <c r="N14" s="19">
        <v>95</v>
      </c>
      <c r="O14" s="19"/>
      <c r="P14" s="19"/>
      <c r="Q14" s="14">
        <f t="shared" si="0"/>
        <v>65.714285714285708</v>
      </c>
    </row>
    <row r="15" spans="2:18" x14ac:dyDescent="0.25">
      <c r="B15" s="18">
        <f t="shared" si="1"/>
        <v>7</v>
      </c>
      <c r="C15" s="18" t="s">
        <v>141</v>
      </c>
      <c r="D15" s="48" t="s">
        <v>49</v>
      </c>
      <c r="E15" s="48"/>
      <c r="F15" s="48"/>
      <c r="G15" s="48"/>
      <c r="H15" s="48"/>
      <c r="I15" s="48"/>
      <c r="J15" s="19">
        <v>90</v>
      </c>
      <c r="K15" s="19">
        <v>95</v>
      </c>
      <c r="L15" s="19">
        <v>95</v>
      </c>
      <c r="M15" s="19">
        <v>95</v>
      </c>
      <c r="N15" s="19">
        <v>90</v>
      </c>
      <c r="O15" s="19"/>
      <c r="P15" s="19"/>
      <c r="Q15" s="14">
        <f t="shared" si="0"/>
        <v>66.428571428571431</v>
      </c>
    </row>
    <row r="16" spans="2:18" x14ac:dyDescent="0.25">
      <c r="B16" s="18">
        <f t="shared" si="1"/>
        <v>8</v>
      </c>
      <c r="C16" s="18" t="s">
        <v>148</v>
      </c>
      <c r="D16" s="48" t="s">
        <v>48</v>
      </c>
      <c r="E16" s="48"/>
      <c r="F16" s="48"/>
      <c r="G16" s="48"/>
      <c r="H16" s="48"/>
      <c r="I16" s="48"/>
      <c r="J16" s="19">
        <v>90</v>
      </c>
      <c r="K16" s="19">
        <v>95</v>
      </c>
      <c r="L16" s="19">
        <v>90</v>
      </c>
      <c r="M16" s="19">
        <v>90</v>
      </c>
      <c r="N16" s="19">
        <v>90</v>
      </c>
      <c r="O16" s="19"/>
      <c r="P16" s="19"/>
      <c r="Q16" s="14">
        <f t="shared" si="0"/>
        <v>65</v>
      </c>
    </row>
    <row r="17" spans="2:17" x14ac:dyDescent="0.25">
      <c r="B17" s="18">
        <f t="shared" si="1"/>
        <v>9</v>
      </c>
      <c r="C17" s="18" t="s">
        <v>163</v>
      </c>
      <c r="D17" s="48" t="s">
        <v>70</v>
      </c>
      <c r="E17" s="48"/>
      <c r="F17" s="48"/>
      <c r="G17" s="48"/>
      <c r="H17" s="48"/>
      <c r="I17" s="48"/>
      <c r="J17" s="19">
        <v>95</v>
      </c>
      <c r="K17" s="19">
        <v>90</v>
      </c>
      <c r="L17" s="19">
        <v>90</v>
      </c>
      <c r="M17" s="19">
        <v>95</v>
      </c>
      <c r="N17" s="19">
        <v>95</v>
      </c>
      <c r="O17" s="19"/>
      <c r="P17" s="19"/>
      <c r="Q17" s="14">
        <f t="shared" si="0"/>
        <v>66.428571428571431</v>
      </c>
    </row>
    <row r="18" spans="2:17" x14ac:dyDescent="0.25">
      <c r="B18" s="18">
        <f t="shared" si="1"/>
        <v>10</v>
      </c>
      <c r="C18" s="18" t="s">
        <v>162</v>
      </c>
      <c r="D18" s="48" t="s">
        <v>56</v>
      </c>
      <c r="E18" s="48"/>
      <c r="F18" s="48"/>
      <c r="G18" s="48"/>
      <c r="H18" s="48"/>
      <c r="I18" s="48"/>
      <c r="J18" s="19">
        <v>95</v>
      </c>
      <c r="K18" s="19">
        <v>80</v>
      </c>
      <c r="L18" s="19">
        <v>70</v>
      </c>
      <c r="M18" s="19">
        <v>80</v>
      </c>
      <c r="N18" s="19">
        <v>80</v>
      </c>
      <c r="O18" s="19"/>
      <c r="P18" s="19"/>
      <c r="Q18" s="14">
        <f t="shared" si="0"/>
        <v>57.857142857142854</v>
      </c>
    </row>
    <row r="19" spans="2:17" x14ac:dyDescent="0.25">
      <c r="B19" s="18">
        <f t="shared" si="1"/>
        <v>11</v>
      </c>
      <c r="C19" s="18" t="s">
        <v>154</v>
      </c>
      <c r="D19" s="48" t="s">
        <v>51</v>
      </c>
      <c r="E19" s="48"/>
      <c r="F19" s="48"/>
      <c r="G19" s="48"/>
      <c r="H19" s="48"/>
      <c r="I19" s="48"/>
      <c r="J19" s="19">
        <v>95</v>
      </c>
      <c r="K19" s="19">
        <v>90</v>
      </c>
      <c r="L19" s="19">
        <v>90</v>
      </c>
      <c r="M19" s="19">
        <v>90</v>
      </c>
      <c r="N19" s="19">
        <v>95</v>
      </c>
      <c r="O19" s="19"/>
      <c r="P19" s="19"/>
      <c r="Q19" s="14">
        <f t="shared" si="0"/>
        <v>65.714285714285708</v>
      </c>
    </row>
    <row r="20" spans="2:17" x14ac:dyDescent="0.25">
      <c r="B20" s="18">
        <f t="shared" si="1"/>
        <v>12</v>
      </c>
      <c r="C20" s="18" t="s">
        <v>146</v>
      </c>
      <c r="D20" s="48" t="s">
        <v>50</v>
      </c>
      <c r="E20" s="48"/>
      <c r="F20" s="48"/>
      <c r="G20" s="48"/>
      <c r="H20" s="48"/>
      <c r="I20" s="48"/>
      <c r="J20" s="19">
        <v>95</v>
      </c>
      <c r="K20" s="19">
        <v>95</v>
      </c>
      <c r="L20" s="19">
        <v>90</v>
      </c>
      <c r="M20" s="19">
        <v>95</v>
      </c>
      <c r="N20" s="19">
        <v>95</v>
      </c>
      <c r="O20" s="19"/>
      <c r="P20" s="19"/>
      <c r="Q20" s="14">
        <f t="shared" si="0"/>
        <v>67.142857142857139</v>
      </c>
    </row>
    <row r="21" spans="2:17" x14ac:dyDescent="0.25">
      <c r="B21" s="18">
        <f t="shared" si="1"/>
        <v>13</v>
      </c>
      <c r="C21" s="18" t="s">
        <v>161</v>
      </c>
      <c r="D21" s="48" t="s">
        <v>53</v>
      </c>
      <c r="E21" s="48"/>
      <c r="F21" s="48"/>
      <c r="G21" s="48"/>
      <c r="H21" s="48"/>
      <c r="I21" s="48"/>
      <c r="J21" s="19">
        <v>95</v>
      </c>
      <c r="K21" s="19">
        <v>90</v>
      </c>
      <c r="L21" s="19">
        <v>90</v>
      </c>
      <c r="M21" s="19">
        <v>90</v>
      </c>
      <c r="N21" s="19">
        <v>95</v>
      </c>
      <c r="O21" s="19"/>
      <c r="P21" s="19"/>
      <c r="Q21" s="14">
        <f t="shared" si="0"/>
        <v>65.714285714285708</v>
      </c>
    </row>
    <row r="22" spans="2:17" x14ac:dyDescent="0.25">
      <c r="B22" s="18">
        <f t="shared" si="1"/>
        <v>14</v>
      </c>
      <c r="C22" s="18" t="s">
        <v>160</v>
      </c>
      <c r="D22" s="48" t="s">
        <v>72</v>
      </c>
      <c r="E22" s="48"/>
      <c r="F22" s="48"/>
      <c r="G22" s="48"/>
      <c r="H22" s="48"/>
      <c r="I22" s="48"/>
      <c r="J22" s="19">
        <v>95</v>
      </c>
      <c r="K22" s="19">
        <v>80</v>
      </c>
      <c r="L22" s="19">
        <v>85</v>
      </c>
      <c r="M22" s="19">
        <v>90</v>
      </c>
      <c r="N22" s="19">
        <v>95</v>
      </c>
      <c r="O22" s="19"/>
      <c r="P22" s="19"/>
      <c r="Q22" s="14">
        <f t="shared" si="0"/>
        <v>63.571428571428569</v>
      </c>
    </row>
    <row r="23" spans="2:17" x14ac:dyDescent="0.25">
      <c r="B23" s="18">
        <f t="shared" si="1"/>
        <v>15</v>
      </c>
      <c r="C23" s="18" t="s">
        <v>159</v>
      </c>
      <c r="D23" s="48" t="s">
        <v>68</v>
      </c>
      <c r="E23" s="48"/>
      <c r="F23" s="48"/>
      <c r="G23" s="48"/>
      <c r="H23" s="48"/>
      <c r="I23" s="48"/>
      <c r="J23" s="19">
        <v>95</v>
      </c>
      <c r="K23" s="19">
        <v>90</v>
      </c>
      <c r="L23" s="19">
        <v>90</v>
      </c>
      <c r="M23" s="19">
        <v>90</v>
      </c>
      <c r="N23" s="19">
        <v>95</v>
      </c>
      <c r="O23" s="19"/>
      <c r="P23" s="19"/>
      <c r="Q23" s="14">
        <f t="shared" si="0"/>
        <v>65.714285714285708</v>
      </c>
    </row>
    <row r="24" spans="2:17" x14ac:dyDescent="0.25">
      <c r="B24" s="18">
        <f t="shared" si="1"/>
        <v>16</v>
      </c>
      <c r="C24" s="18" t="s">
        <v>152</v>
      </c>
      <c r="D24" s="48" t="s">
        <v>64</v>
      </c>
      <c r="E24" s="48"/>
      <c r="F24" s="48"/>
      <c r="G24" s="48"/>
      <c r="H24" s="48"/>
      <c r="I24" s="48"/>
      <c r="J24" s="19">
        <v>95</v>
      </c>
      <c r="K24" s="19">
        <v>90</v>
      </c>
      <c r="L24" s="19">
        <v>95</v>
      </c>
      <c r="M24" s="19">
        <v>90</v>
      </c>
      <c r="N24" s="19">
        <v>95</v>
      </c>
      <c r="O24" s="19"/>
      <c r="P24" s="19"/>
      <c r="Q24" s="14">
        <f t="shared" si="0"/>
        <v>66.428571428571431</v>
      </c>
    </row>
    <row r="25" spans="2:17" x14ac:dyDescent="0.25">
      <c r="B25" s="18">
        <f t="shared" si="1"/>
        <v>17</v>
      </c>
      <c r="C25" s="18" t="s">
        <v>143</v>
      </c>
      <c r="D25" s="48" t="s">
        <v>54</v>
      </c>
      <c r="E25" s="48"/>
      <c r="F25" s="48"/>
      <c r="G25" s="48"/>
      <c r="H25" s="48"/>
      <c r="I25" s="48"/>
      <c r="J25" s="19">
        <v>95</v>
      </c>
      <c r="K25" s="19">
        <v>90</v>
      </c>
      <c r="L25" s="19">
        <v>95</v>
      </c>
      <c r="M25" s="19">
        <v>95</v>
      </c>
      <c r="N25" s="19">
        <v>95</v>
      </c>
      <c r="O25" s="19"/>
      <c r="P25" s="19"/>
      <c r="Q25" s="14">
        <f t="shared" si="0"/>
        <v>67.142857142857139</v>
      </c>
    </row>
    <row r="26" spans="2:17" x14ac:dyDescent="0.25">
      <c r="B26" s="18">
        <f t="shared" si="1"/>
        <v>18</v>
      </c>
      <c r="C26" s="18" t="s">
        <v>149</v>
      </c>
      <c r="D26" s="48" t="s">
        <v>58</v>
      </c>
      <c r="E26" s="48"/>
      <c r="F26" s="48"/>
      <c r="G26" s="48"/>
      <c r="H26" s="48"/>
      <c r="I26" s="48"/>
      <c r="J26" s="19">
        <v>95</v>
      </c>
      <c r="K26" s="19">
        <v>95</v>
      </c>
      <c r="L26" s="19">
        <v>95</v>
      </c>
      <c r="M26" s="19">
        <v>95</v>
      </c>
      <c r="N26" s="19">
        <v>95</v>
      </c>
      <c r="O26" s="19"/>
      <c r="P26" s="19"/>
      <c r="Q26" s="14">
        <f t="shared" si="0"/>
        <v>67.857142857142861</v>
      </c>
    </row>
    <row r="27" spans="2:17" x14ac:dyDescent="0.25">
      <c r="B27" s="18">
        <f t="shared" si="1"/>
        <v>19</v>
      </c>
      <c r="C27" s="18" t="s">
        <v>147</v>
      </c>
      <c r="D27" s="48" t="s">
        <v>52</v>
      </c>
      <c r="E27" s="48"/>
      <c r="F27" s="48"/>
      <c r="G27" s="48"/>
      <c r="H27" s="48"/>
      <c r="I27" s="48"/>
      <c r="J27" s="19">
        <v>95</v>
      </c>
      <c r="K27" s="19">
        <v>95</v>
      </c>
      <c r="L27" s="19">
        <v>95</v>
      </c>
      <c r="M27" s="19">
        <v>95</v>
      </c>
      <c r="N27" s="19">
        <v>95</v>
      </c>
      <c r="O27" s="19"/>
      <c r="P27" s="19"/>
      <c r="Q27" s="14">
        <f t="shared" si="0"/>
        <v>67.857142857142861</v>
      </c>
    </row>
    <row r="28" spans="2:17" x14ac:dyDescent="0.25">
      <c r="B28" s="18">
        <f t="shared" si="1"/>
        <v>20</v>
      </c>
      <c r="C28" s="18" t="s">
        <v>153</v>
      </c>
      <c r="D28" s="48" t="s">
        <v>75</v>
      </c>
      <c r="E28" s="48"/>
      <c r="F28" s="48"/>
      <c r="G28" s="48"/>
      <c r="H28" s="48"/>
      <c r="I28" s="48"/>
      <c r="J28" s="19">
        <v>95</v>
      </c>
      <c r="K28" s="19">
        <v>90</v>
      </c>
      <c r="L28" s="19">
        <v>95</v>
      </c>
      <c r="M28" s="19">
        <v>95</v>
      </c>
      <c r="N28" s="19">
        <v>95</v>
      </c>
      <c r="O28" s="19"/>
      <c r="P28" s="19"/>
      <c r="Q28" s="14">
        <f t="shared" si="0"/>
        <v>67.142857142857139</v>
      </c>
    </row>
    <row r="29" spans="2:17" x14ac:dyDescent="0.25">
      <c r="B29" s="18">
        <f t="shared" si="1"/>
        <v>21</v>
      </c>
      <c r="C29" s="18" t="s">
        <v>150</v>
      </c>
      <c r="D29" s="48" t="s">
        <v>57</v>
      </c>
      <c r="E29" s="48"/>
      <c r="F29" s="48"/>
      <c r="G29" s="48"/>
      <c r="H29" s="48"/>
      <c r="I29" s="48"/>
      <c r="J29" s="19">
        <v>95</v>
      </c>
      <c r="K29" s="19">
        <v>95</v>
      </c>
      <c r="L29" s="19">
        <v>90</v>
      </c>
      <c r="M29" s="19">
        <v>95</v>
      </c>
      <c r="N29" s="19">
        <v>95</v>
      </c>
      <c r="O29" s="19"/>
      <c r="P29" s="19"/>
      <c r="Q29" s="14">
        <f t="shared" si="0"/>
        <v>67.142857142857139</v>
      </c>
    </row>
    <row r="30" spans="2:17" x14ac:dyDescent="0.25">
      <c r="B30" s="18">
        <f t="shared" si="1"/>
        <v>22</v>
      </c>
      <c r="C30" s="18" t="s">
        <v>155</v>
      </c>
      <c r="D30" s="48" t="s">
        <v>73</v>
      </c>
      <c r="E30" s="48"/>
      <c r="F30" s="48"/>
      <c r="G30" s="48"/>
      <c r="H30" s="48"/>
      <c r="I30" s="48"/>
      <c r="J30" s="19">
        <v>90</v>
      </c>
      <c r="K30" s="19">
        <v>80</v>
      </c>
      <c r="L30" s="19">
        <v>85</v>
      </c>
      <c r="M30" s="19">
        <v>95</v>
      </c>
      <c r="N30" s="19">
        <v>95</v>
      </c>
      <c r="O30" s="19"/>
      <c r="P30" s="19"/>
      <c r="Q30" s="14">
        <f t="shared" si="0"/>
        <v>63.571428571428569</v>
      </c>
    </row>
    <row r="31" spans="2:17" x14ac:dyDescent="0.25">
      <c r="B31" s="18">
        <f t="shared" si="1"/>
        <v>23</v>
      </c>
      <c r="C31" s="18" t="s">
        <v>158</v>
      </c>
      <c r="D31" s="48" t="s">
        <v>74</v>
      </c>
      <c r="E31" s="48"/>
      <c r="F31" s="48"/>
      <c r="G31" s="48"/>
      <c r="H31" s="48"/>
      <c r="I31" s="48"/>
      <c r="J31" s="19">
        <v>90</v>
      </c>
      <c r="K31" s="19">
        <v>70</v>
      </c>
      <c r="L31" s="19">
        <v>70</v>
      </c>
      <c r="M31" s="19">
        <v>80</v>
      </c>
      <c r="N31" s="19">
        <v>80</v>
      </c>
      <c r="O31" s="19"/>
      <c r="P31" s="19"/>
      <c r="Q31" s="14">
        <f t="shared" si="0"/>
        <v>55.714285714285715</v>
      </c>
    </row>
    <row r="32" spans="2:17" x14ac:dyDescent="0.25">
      <c r="B32" s="18">
        <f t="shared" si="1"/>
        <v>24</v>
      </c>
      <c r="C32" s="18" t="s">
        <v>144</v>
      </c>
      <c r="D32" s="48" t="s">
        <v>60</v>
      </c>
      <c r="E32" s="48"/>
      <c r="F32" s="48"/>
      <c r="G32" s="48"/>
      <c r="H32" s="48"/>
      <c r="I32" s="48"/>
      <c r="J32" s="19">
        <v>95</v>
      </c>
      <c r="K32" s="19">
        <v>95</v>
      </c>
      <c r="L32" s="19">
        <v>95</v>
      </c>
      <c r="M32" s="19">
        <v>95</v>
      </c>
      <c r="N32" s="19">
        <v>95</v>
      </c>
      <c r="O32" s="19"/>
      <c r="P32" s="19"/>
      <c r="Q32" s="14">
        <f t="shared" si="0"/>
        <v>67.857142857142861</v>
      </c>
    </row>
    <row r="33" spans="2:17" x14ac:dyDescent="0.25">
      <c r="B33" s="18">
        <f t="shared" si="1"/>
        <v>25</v>
      </c>
      <c r="C33" s="18" t="s">
        <v>157</v>
      </c>
      <c r="D33" s="48" t="s">
        <v>67</v>
      </c>
      <c r="E33" s="48"/>
      <c r="F33" s="48"/>
      <c r="G33" s="48"/>
      <c r="H33" s="48"/>
      <c r="I33" s="48"/>
      <c r="J33" s="19">
        <v>95</v>
      </c>
      <c r="K33" s="19">
        <v>85</v>
      </c>
      <c r="L33" s="19">
        <v>70</v>
      </c>
      <c r="M33" s="19">
        <v>95</v>
      </c>
      <c r="N33" s="19">
        <v>95</v>
      </c>
      <c r="O33" s="19"/>
      <c r="P33" s="19"/>
      <c r="Q33" s="14">
        <f t="shared" si="0"/>
        <v>62.857142857142854</v>
      </c>
    </row>
    <row r="34" spans="2:17" x14ac:dyDescent="0.25">
      <c r="B34" s="18">
        <f t="shared" si="1"/>
        <v>26</v>
      </c>
      <c r="C34" s="18" t="s">
        <v>145</v>
      </c>
      <c r="D34" s="48" t="s">
        <v>59</v>
      </c>
      <c r="E34" s="48"/>
      <c r="F34" s="48"/>
      <c r="G34" s="48"/>
      <c r="H34" s="48"/>
      <c r="I34" s="48"/>
      <c r="J34" s="19">
        <v>95</v>
      </c>
      <c r="K34" s="19">
        <v>95</v>
      </c>
      <c r="L34" s="19">
        <v>95</v>
      </c>
      <c r="M34" s="19">
        <v>95</v>
      </c>
      <c r="N34" s="19">
        <v>95</v>
      </c>
      <c r="O34" s="19"/>
      <c r="P34" s="19"/>
      <c r="Q34" s="14">
        <f t="shared" si="0"/>
        <v>67.857142857142861</v>
      </c>
    </row>
    <row r="35" spans="2:17" x14ac:dyDescent="0.25">
      <c r="B35" s="18">
        <f t="shared" si="1"/>
        <v>27</v>
      </c>
      <c r="C35" s="18" t="s">
        <v>156</v>
      </c>
      <c r="D35" s="48" t="s">
        <v>61</v>
      </c>
      <c r="E35" s="48"/>
      <c r="F35" s="48"/>
      <c r="G35" s="48"/>
      <c r="H35" s="48"/>
      <c r="I35" s="48"/>
      <c r="J35" s="19">
        <v>95</v>
      </c>
      <c r="K35" s="19">
        <v>95</v>
      </c>
      <c r="L35" s="19">
        <v>95</v>
      </c>
      <c r="M35" s="19">
        <v>95</v>
      </c>
      <c r="N35" s="19">
        <v>95</v>
      </c>
      <c r="O35" s="19"/>
      <c r="P35" s="19"/>
      <c r="Q35" s="14">
        <f t="shared" si="0"/>
        <v>67.857142857142861</v>
      </c>
    </row>
    <row r="36" spans="2:17" x14ac:dyDescent="0.25">
      <c r="B36" s="18">
        <f t="shared" si="1"/>
        <v>28</v>
      </c>
      <c r="C36" s="18" t="s">
        <v>137</v>
      </c>
      <c r="D36" s="48" t="s">
        <v>62</v>
      </c>
      <c r="E36" s="48"/>
      <c r="F36" s="48"/>
      <c r="G36" s="48"/>
      <c r="H36" s="48"/>
      <c r="I36" s="48"/>
      <c r="J36" s="19">
        <v>95</v>
      </c>
      <c r="K36" s="19">
        <v>85</v>
      </c>
      <c r="L36" s="19">
        <v>90</v>
      </c>
      <c r="M36" s="19">
        <v>95</v>
      </c>
      <c r="N36" s="19">
        <v>95</v>
      </c>
      <c r="O36" s="19"/>
      <c r="P36" s="19"/>
      <c r="Q36" s="14">
        <f t="shared" si="0"/>
        <v>65.714285714285708</v>
      </c>
    </row>
    <row r="37" spans="2:17" x14ac:dyDescent="0.25">
      <c r="B37" s="18">
        <f t="shared" si="1"/>
        <v>29</v>
      </c>
      <c r="C37" s="18" t="s">
        <v>139</v>
      </c>
      <c r="D37" s="48" t="s">
        <v>65</v>
      </c>
      <c r="E37" s="48"/>
      <c r="F37" s="48"/>
      <c r="G37" s="48"/>
      <c r="H37" s="48"/>
      <c r="I37" s="48"/>
      <c r="J37" s="19">
        <v>90</v>
      </c>
      <c r="K37" s="19">
        <v>90</v>
      </c>
      <c r="L37" s="19">
        <v>90</v>
      </c>
      <c r="M37" s="19">
        <v>95</v>
      </c>
      <c r="N37" s="19">
        <v>95</v>
      </c>
      <c r="O37" s="19"/>
      <c r="P37" s="19"/>
      <c r="Q37" s="14">
        <f t="shared" si="0"/>
        <v>65.714285714285708</v>
      </c>
    </row>
    <row r="38" spans="2:17" x14ac:dyDescent="0.25">
      <c r="B38" s="18">
        <f t="shared" si="1"/>
        <v>30</v>
      </c>
      <c r="C38" s="18" t="s">
        <v>142</v>
      </c>
      <c r="D38" s="48" t="s">
        <v>66</v>
      </c>
      <c r="E38" s="48"/>
      <c r="F38" s="48"/>
      <c r="G38" s="48"/>
      <c r="H38" s="48"/>
      <c r="I38" s="48"/>
      <c r="J38" s="19">
        <v>95</v>
      </c>
      <c r="K38" s="19">
        <v>90</v>
      </c>
      <c r="L38" s="19">
        <v>90</v>
      </c>
      <c r="M38" s="19">
        <v>95</v>
      </c>
      <c r="N38" s="19">
        <v>95</v>
      </c>
      <c r="O38" s="19"/>
      <c r="P38" s="19"/>
      <c r="Q38" s="14">
        <f t="shared" si="0"/>
        <v>66.428571428571431</v>
      </c>
    </row>
    <row r="39" spans="2:17" x14ac:dyDescent="0.25">
      <c r="B39" s="18">
        <f t="shared" si="1"/>
        <v>31</v>
      </c>
      <c r="C39" s="18" t="s">
        <v>136</v>
      </c>
      <c r="D39" s="48" t="s">
        <v>63</v>
      </c>
      <c r="E39" s="48"/>
      <c r="F39" s="48"/>
      <c r="G39" s="48"/>
      <c r="H39" s="48"/>
      <c r="I39" s="48"/>
      <c r="J39" s="19">
        <v>95</v>
      </c>
      <c r="K39" s="19">
        <v>85</v>
      </c>
      <c r="L39" s="19">
        <v>90</v>
      </c>
      <c r="M39" s="19">
        <v>95</v>
      </c>
      <c r="N39" s="19">
        <v>95</v>
      </c>
      <c r="O39" s="19"/>
      <c r="P39" s="19"/>
      <c r="Q39" s="14">
        <f t="shared" si="0"/>
        <v>65.714285714285708</v>
      </c>
    </row>
    <row r="40" spans="2:17" x14ac:dyDescent="0.25">
      <c r="B40" s="18">
        <f t="shared" si="1"/>
        <v>32</v>
      </c>
      <c r="C40" s="18" t="s">
        <v>138</v>
      </c>
      <c r="D40" s="48" t="s">
        <v>55</v>
      </c>
      <c r="E40" s="48"/>
      <c r="F40" s="48"/>
      <c r="G40" s="48"/>
      <c r="H40" s="48"/>
      <c r="I40" s="48"/>
      <c r="J40" s="19">
        <v>95</v>
      </c>
      <c r="K40" s="19">
        <v>90</v>
      </c>
      <c r="L40" s="19">
        <v>90</v>
      </c>
      <c r="M40" s="19">
        <v>95</v>
      </c>
      <c r="N40" s="19">
        <v>90</v>
      </c>
      <c r="O40" s="19"/>
      <c r="P40" s="19"/>
      <c r="Q40" s="14">
        <f t="shared" si="0"/>
        <v>65.714285714285708</v>
      </c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>
        <f>AVERAGE(J9:J40)</f>
        <v>93.90625</v>
      </c>
      <c r="K41" s="19">
        <f>AVERAGE(K9:K40)</f>
        <v>86.40625</v>
      </c>
      <c r="L41" s="19"/>
      <c r="M41" s="19"/>
      <c r="N41" s="19"/>
      <c r="O41" s="19"/>
      <c r="P41" s="19"/>
      <c r="Q41" s="14">
        <f t="shared" si="0"/>
        <v>25.758928571428573</v>
      </c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33</v>
      </c>
      <c r="K54" s="23">
        <f t="shared" ref="K54:P54" si="3">COUNTIF(K9:K53,"&gt;=70")</f>
        <v>32</v>
      </c>
      <c r="L54" s="23">
        <f t="shared" si="3"/>
        <v>31</v>
      </c>
      <c r="M54" s="23">
        <f t="shared" si="3"/>
        <v>31</v>
      </c>
      <c r="N54" s="23">
        <f t="shared" si="3"/>
        <v>31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1</v>
      </c>
      <c r="L55" s="24">
        <f t="shared" si="5"/>
        <v>1</v>
      </c>
      <c r="M55" s="24">
        <f t="shared" si="5"/>
        <v>1</v>
      </c>
      <c r="N55" s="24">
        <f t="shared" si="5"/>
        <v>1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33</v>
      </c>
      <c r="K56" s="24">
        <f t="shared" ref="K56:Q56" si="6">COUNT(K9:K53)</f>
        <v>33</v>
      </c>
      <c r="L56" s="24">
        <f t="shared" si="6"/>
        <v>32</v>
      </c>
      <c r="M56" s="24">
        <f t="shared" si="6"/>
        <v>32</v>
      </c>
      <c r="N56" s="24">
        <f t="shared" si="6"/>
        <v>32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0.96969696969696972</v>
      </c>
      <c r="L57" s="26">
        <f t="shared" si="7"/>
        <v>0.96875</v>
      </c>
      <c r="M57" s="26">
        <f t="shared" si="7"/>
        <v>0.96875</v>
      </c>
      <c r="N57" s="26">
        <f t="shared" si="7"/>
        <v>0.96875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3.0303030303030304E-2</v>
      </c>
      <c r="L58" s="26">
        <f t="shared" si="8"/>
        <v>3.125E-2</v>
      </c>
      <c r="M58" s="26">
        <f t="shared" si="8"/>
        <v>3.125E-2</v>
      </c>
      <c r="N58" s="26">
        <f t="shared" si="8"/>
        <v>3.125E-2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40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605B</vt:lpstr>
      <vt:lpstr>PROBA 201C</vt:lpstr>
      <vt:lpstr>FISICA 401C</vt:lpstr>
      <vt:lpstr>ESTAD 205C</vt:lpstr>
      <vt:lpstr>CALIDAD 605A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Tomas</cp:lastModifiedBy>
  <cp:lastPrinted>2023-03-21T15:13:53Z</cp:lastPrinted>
  <dcterms:created xsi:type="dcterms:W3CDTF">2023-03-14T19:16:59Z</dcterms:created>
  <dcterms:modified xsi:type="dcterms:W3CDTF">2023-06-23T19:34:17Z</dcterms:modified>
</cp:coreProperties>
</file>