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9EE8BBB-004C-48CC-8078-17D2ABC7AEC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J17" i="23" s="1"/>
  <c r="I16" i="23"/>
  <c r="J16" i="23" s="1"/>
  <c r="D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4" i="22"/>
  <c r="B10" i="22"/>
  <c r="B37" i="22" s="1"/>
  <c r="L8" i="22"/>
  <c r="H8" i="22"/>
  <c r="E8" i="22"/>
  <c r="N28" i="22"/>
  <c r="M28" i="22"/>
  <c r="K28" i="22"/>
  <c r="G28" i="22"/>
  <c r="F28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I20" i="10"/>
  <c r="I19" i="10"/>
  <c r="I18" i="10"/>
  <c r="I17" i="10"/>
  <c r="I16" i="10"/>
  <c r="I15" i="10"/>
  <c r="I14" i="10"/>
  <c r="H15" i="22" l="1"/>
  <c r="H16" i="22"/>
  <c r="I16" i="22"/>
  <c r="J16" i="22" s="1"/>
  <c r="I27" i="25"/>
  <c r="J27" i="25" s="1"/>
  <c r="H27" i="25"/>
  <c r="I15" i="22"/>
  <c r="J1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<sst xmlns="http://schemas.openxmlformats.org/spreadsheetml/2006/main" count="206" uniqueCount="47">
  <si>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</si>
  <si>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</si>
  <si>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</si>
  <si>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</si>
  <si>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</si>
  <si>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</si>
  <si>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</si>
  <si>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</si>
  <si>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</si>
  <si>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</si>
  <si>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</si>
  <si>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</si>
  <si>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</si>
  <si>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</si>
  <si>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</si>
  <si>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</si>
  <si>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</si>
  <si>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</si>
  <si>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</si>
  <si>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</si>
  <si>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</si>
  <si>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</si>
  <si>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</si>
  <si>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</si>
  <si>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</si>
  <si>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</si>
  <si>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</si>
  <si>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</si>
  <si>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</si>
  <si>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</si>
  <si>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</si>
  <si>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</si>
  <si>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</si>
  <si>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</si>
  <si>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</si>
  <si>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</si>
  <si>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</si>
  <si>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</si>
  <si>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</si>
  <si>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</si>
  <si>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</si>
  <si>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</si>
  <si>
    <t>IMCT</t>
  </si>
  <si>
    <t>IAMB</t>
  </si>
  <si>
    <t>206A</t>
  </si>
  <si>
    <t>Taller de Investigación 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</si>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</sst>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34</v>
      </c>
      <c r="B14" s="9">
        <v>1</v>
      </c>
      <c r="C14" s="9" t="s">
        <v>35</v>
      </c>
      <c r="D14" s="9" t="s">
        <v>42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91</v>
      </c>
      <c r="N14" s="15">
        <v>0.83</v>
      </c>
    </row>
    <row r="15" spans="1:14" s="11" customFormat="1" x14ac:dyDescent="0.2">
      <c r="A15" s="8" t="s">
        <v>36</v>
      </c>
      <c r="B15" s="9">
        <v>1</v>
      </c>
      <c r="C15" s="9" t="s">
        <v>37</v>
      </c>
      <c r="D15" s="9" t="s">
        <v>42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/>
      <c r="M15" s="9">
        <v>74</v>
      </c>
      <c r="N15" s="15">
        <v>0.5</v>
      </c>
    </row>
    <row r="16" spans="1:14" s="11" customFormat="1" x14ac:dyDescent="0.2">
      <c r="A16" s="8" t="s">
        <v>36</v>
      </c>
      <c r="B16" s="9">
        <v>2</v>
      </c>
      <c r="C16" s="9" t="s">
        <v>37</v>
      </c>
      <c r="D16" s="9" t="s">
        <v>42</v>
      </c>
      <c r="E16" s="9">
        <v>20</v>
      </c>
      <c r="F16" s="9">
        <v>19</v>
      </c>
      <c r="G16" s="9"/>
      <c r="H16" s="10"/>
      <c r="I16" s="9">
        <f t="shared" si="0"/>
        <v>1</v>
      </c>
      <c r="J16" s="10"/>
      <c r="K16" s="9"/>
      <c r="L16" s="10"/>
      <c r="M16" s="9">
        <v>79</v>
      </c>
      <c r="N16" s="15">
        <v>0.6</v>
      </c>
    </row>
    <row r="17" spans="1:14" s="11" customFormat="1" x14ac:dyDescent="0.2">
      <c r="A17" s="8" t="s">
        <v>36</v>
      </c>
      <c r="B17" s="9">
        <v>1</v>
      </c>
      <c r="C17" s="9" t="s">
        <v>38</v>
      </c>
      <c r="D17" s="9" t="s">
        <v>42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/>
      <c r="M17" s="9">
        <v>78</v>
      </c>
      <c r="N17" s="15">
        <v>0.41</v>
      </c>
    </row>
    <row r="18" spans="1:14" s="11" customFormat="1" x14ac:dyDescent="0.2">
      <c r="A18" s="8" t="s">
        <v>36</v>
      </c>
      <c r="B18" s="9">
        <v>2</v>
      </c>
      <c r="C18" s="9" t="s">
        <v>38</v>
      </c>
      <c r="D18" s="9" t="s">
        <v>42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/>
      <c r="L18" s="10"/>
      <c r="M18" s="9">
        <v>86</v>
      </c>
      <c r="N18" s="15">
        <v>0.41</v>
      </c>
    </row>
    <row r="19" spans="1:14" s="11" customFormat="1" x14ac:dyDescent="0.2">
      <c r="A19" s="8" t="s">
        <v>39</v>
      </c>
      <c r="B19" s="9">
        <v>1</v>
      </c>
      <c r="C19" s="9" t="s">
        <v>40</v>
      </c>
      <c r="D19" s="9" t="s">
        <v>43</v>
      </c>
      <c r="E19" s="9">
        <v>27</v>
      </c>
      <c r="F19" s="9">
        <v>27</v>
      </c>
      <c r="G19" s="9"/>
      <c r="H19" s="10"/>
      <c r="I19" s="9">
        <f t="shared" si="0"/>
        <v>0</v>
      </c>
      <c r="J19" s="10"/>
      <c r="K19" s="9"/>
      <c r="L19" s="10"/>
      <c r="M19" s="9">
        <v>86</v>
      </c>
      <c r="N19" s="15">
        <v>0.48</v>
      </c>
    </row>
    <row r="20" spans="1:14" s="11" customFormat="1" x14ac:dyDescent="0.2">
      <c r="A20" s="8" t="s">
        <v>39</v>
      </c>
      <c r="B20" s="9">
        <v>2</v>
      </c>
      <c r="C20" s="9" t="s">
        <v>40</v>
      </c>
      <c r="D20" s="9" t="s">
        <v>43</v>
      </c>
      <c r="E20" s="9">
        <v>27</v>
      </c>
      <c r="F20" s="9">
        <v>27</v>
      </c>
      <c r="G20" s="9"/>
      <c r="H20" s="10"/>
      <c r="I20" s="9">
        <f t="shared" si="0"/>
        <v>0</v>
      </c>
      <c r="J20" s="10"/>
      <c r="K20" s="9"/>
      <c r="L20" s="10"/>
      <c r="M20" s="9">
        <v>94</v>
      </c>
      <c r="N20" s="15">
        <v>0.74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142</v>
      </c>
      <c r="G28" s="17">
        <f>SUM(G14:G27)</f>
        <v>0</v>
      </c>
      <c r="H28" s="18">
        <f>SUM(F28:G28)/E28</f>
        <v>0.98611111111111116</v>
      </c>
      <c r="I28" s="17">
        <f t="shared" si="0"/>
        <v>2</v>
      </c>
      <c r="J28" s="18">
        <f t="shared" si="2"/>
        <v>1.3888888888888888E-2</v>
      </c>
      <c r="K28" s="17">
        <f>SUM(K14:K27)</f>
        <v>0</v>
      </c>
      <c r="L28" s="18">
        <f t="shared" si="3"/>
        <v>0</v>
      </c>
      <c r="M28" s="17">
        <f>AVERAGE(M14:M27)</f>
        <v>84</v>
      </c>
      <c r="N28" s="19">
        <f>AVERAGE(N14:N27)</f>
        <v>0.56714285714285728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JOSÉ ANTONIO FERMAN CIRIACO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ING. JOSÉ ANTONIO FERMAN CIRIACO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>
        <v>3</v>
      </c>
      <c r="C14" s="9" t="s">
        <v>37</v>
      </c>
      <c r="D14" s="9" t="s">
        <v>42</v>
      </c>
      <c r="E14" s="9">
        <v>20</v>
      </c>
      <c r="F14" s="9">
        <v>18</v>
      </c>
      <c r="G14" s="9"/>
      <c r="H14" s="10">
        <f t="shared" ref="H14:H16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81.400000000000006</v>
      </c>
      <c r="N14" s="15">
        <v>0.6</v>
      </c>
    </row>
    <row r="15" spans="1:14" s="11" customFormat="1" x14ac:dyDescent="0.2">
      <c r="A15" s="8" t="s">
        <v>36</v>
      </c>
      <c r="B15" s="9">
        <v>3</v>
      </c>
      <c r="C15" s="9" t="s">
        <v>38</v>
      </c>
      <c r="D15" s="9" t="s">
        <v>42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88.36363636363636</v>
      </c>
      <c r="N15" s="15">
        <v>0.64</v>
      </c>
    </row>
    <row r="16" spans="1:14" s="11" customFormat="1" x14ac:dyDescent="0.2">
      <c r="A16" s="8" t="s">
        <v>39</v>
      </c>
      <c r="B16" s="9">
        <v>3</v>
      </c>
      <c r="C16" s="9" t="s">
        <v>44</v>
      </c>
      <c r="D16" s="9" t="s">
        <v>43</v>
      </c>
      <c r="E16" s="9">
        <v>27</v>
      </c>
      <c r="F16" s="9">
        <v>27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21">
        <v>86.092592592592595</v>
      </c>
      <c r="N16" s="15">
        <v>0.44</v>
      </c>
    </row>
    <row r="17" spans="1:14" s="11" customFormat="1" x14ac:dyDescent="0.2">
      <c r="A17" s="22" t="s">
        <v>45</v>
      </c>
      <c r="B17" s="9" t="s">
        <v>46</v>
      </c>
      <c r="C17" s="9" t="s">
        <v>35</v>
      </c>
      <c r="D17" s="9" t="s">
        <v>42</v>
      </c>
      <c r="E17" s="9">
        <v>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67</v>
      </c>
      <c r="G28" s="17">
        <f>SUM(G14:G27)</f>
        <v>0</v>
      </c>
      <c r="H28" s="18">
        <f>SUM(F28:G28)/E28</f>
        <v>0.89333333333333331</v>
      </c>
      <c r="I28" s="17">
        <f t="shared" si="1"/>
        <v>8</v>
      </c>
      <c r="J28" s="18">
        <f t="shared" si="2"/>
        <v>0.10666666666666667</v>
      </c>
      <c r="K28" s="17">
        <f>SUM(K14:K27)</f>
        <v>0</v>
      </c>
      <c r="L28" s="18">
        <f t="shared" si="3"/>
        <v>0</v>
      </c>
      <c r="M28" s="17">
        <f>AVERAGE(M14:M27)</f>
        <v>85.285409652076325</v>
      </c>
      <c r="N28" s="19">
        <f>AVERAGE(N14:N27)</f>
        <v>0.55999999999999994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JOSÉ ANTONIO FERMAN CIRIACO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ING. JOSÉ ANTONIO FERMAN CIRIACO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Taller de investigación I </v>
      </c>
      <c r="B14" s="9">
        <v>2</v>
      </c>
      <c r="C14" s="9" t="str">
        <f>'1'!C14</f>
        <v>511A</v>
      </c>
      <c r="D14" s="9" t="str">
        <f>'1'!D14</f>
        <v>IMCT</v>
      </c>
      <c r="E14" s="9">
        <f>'1'!E14</f>
        <v>6</v>
      </c>
      <c r="F14" s="9">
        <v>6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</v>
      </c>
      <c r="N14" s="15">
        <v>0.5</v>
      </c>
    </row>
    <row r="15" spans="1:14" s="11" customFormat="1" x14ac:dyDescent="0.2">
      <c r="A15" s="9" t="str">
        <f>'1'!A15</f>
        <v xml:space="preserve">Ciencia e ingeniería de materiales </v>
      </c>
      <c r="B15" s="9">
        <v>4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18</v>
      </c>
      <c r="G15" s="9"/>
      <c r="H15" s="10">
        <f t="shared" si="0"/>
        <v>0.9</v>
      </c>
      <c r="I15" s="9">
        <f t="shared" si="1"/>
        <v>2</v>
      </c>
      <c r="J15" s="10">
        <f t="shared" si="2"/>
        <v>0.1</v>
      </c>
      <c r="K15" s="9"/>
      <c r="L15" s="10">
        <f t="shared" si="3"/>
        <v>0</v>
      </c>
      <c r="M15" s="9">
        <v>81</v>
      </c>
      <c r="N15" s="15">
        <v>0.9</v>
      </c>
    </row>
    <row r="16" spans="1:14" s="11" customFormat="1" x14ac:dyDescent="0.2">
      <c r="A16" s="9" t="str">
        <f>'1'!A16</f>
        <v xml:space="preserve">Ciencia e ingeniería de materiales </v>
      </c>
      <c r="B16" s="9">
        <v>4</v>
      </c>
      <c r="C16" s="9" t="s">
        <v>38</v>
      </c>
      <c r="D16" s="9" t="str">
        <f>'1'!D16</f>
        <v>IMCT</v>
      </c>
      <c r="E16" s="9">
        <v>22</v>
      </c>
      <c r="F16" s="9">
        <v>21</v>
      </c>
      <c r="G16" s="9"/>
      <c r="H16" s="10">
        <f t="shared" si="0"/>
        <v>0.95454545454545459</v>
      </c>
      <c r="I16" s="9">
        <f t="shared" si="1"/>
        <v>1</v>
      </c>
      <c r="J16" s="10">
        <f t="shared" si="2"/>
        <v>4.5454545454545456E-2</v>
      </c>
      <c r="K16" s="9"/>
      <c r="L16" s="10">
        <f t="shared" si="3"/>
        <v>0</v>
      </c>
      <c r="M16" s="9">
        <v>82</v>
      </c>
      <c r="N16" s="15">
        <v>0.95</v>
      </c>
    </row>
    <row r="17" spans="1:14" s="11" customFormat="1" x14ac:dyDescent="0.2">
      <c r="A17" s="9" t="s">
        <v>39</v>
      </c>
      <c r="B17" s="9">
        <v>4</v>
      </c>
      <c r="C17" s="9" t="s">
        <v>44</v>
      </c>
      <c r="D17" s="9" t="s">
        <v>43</v>
      </c>
      <c r="E17" s="9">
        <v>27</v>
      </c>
      <c r="F17" s="9">
        <v>19</v>
      </c>
      <c r="G17" s="9"/>
      <c r="H17" s="10">
        <f t="shared" si="0"/>
        <v>0.70370370370370372</v>
      </c>
      <c r="I17" s="9">
        <f t="shared" si="1"/>
        <v>8</v>
      </c>
      <c r="J17" s="10">
        <f t="shared" si="2"/>
        <v>0.29629629629629628</v>
      </c>
      <c r="K17" s="9"/>
      <c r="L17" s="10">
        <f t="shared" si="3"/>
        <v>0</v>
      </c>
      <c r="M17" s="9">
        <v>59</v>
      </c>
      <c r="N17" s="15">
        <v>0.7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>
        <f>SUM(F28:G28)/E28</f>
        <v>0.85333333333333339</v>
      </c>
      <c r="I28" s="17">
        <f t="shared" si="1"/>
        <v>11</v>
      </c>
      <c r="J28" s="18">
        <f t="shared" si="2"/>
        <v>0.14666666666666667</v>
      </c>
      <c r="K28" s="17">
        <f>SUM(K14:K27)</f>
        <v>0</v>
      </c>
      <c r="L28" s="18">
        <f t="shared" si="3"/>
        <v>0</v>
      </c>
      <c r="M28" s="17">
        <f>AVERAGE(M14:M27)</f>
        <v>74.75</v>
      </c>
      <c r="N28" s="19">
        <f>AVERAGE(N14:N27)</f>
        <v>0.76249999999999996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JOSÉ ANTONIO FERMAN CIRIACO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ING. JOSÉ ANTONIO FERMAN CIRIACO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Taller de investigación I </v>
      </c>
      <c r="B14" s="9">
        <v>3</v>
      </c>
      <c r="C14" s="9" t="str">
        <f>'1'!C14</f>
        <v>511A</v>
      </c>
      <c r="D14" s="9" t="str">
        <f>'1'!D14</f>
        <v>IMCT</v>
      </c>
      <c r="E14" s="9">
        <f>'1'!E14</f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 xml:space="preserve">Ciencia e ingeniería de materiales </v>
      </c>
      <c r="B15" s="9">
        <v>5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10</v>
      </c>
      <c r="G15" s="9"/>
      <c r="H15" s="10">
        <f t="shared" si="0"/>
        <v>0.5</v>
      </c>
      <c r="I15" s="9">
        <f t="shared" si="1"/>
        <v>10</v>
      </c>
      <c r="J15" s="10">
        <f t="shared" si="2"/>
        <v>0.5</v>
      </c>
      <c r="K15" s="9"/>
      <c r="L15" s="10">
        <f t="shared" si="3"/>
        <v>0</v>
      </c>
      <c r="M15" s="9">
        <v>41</v>
      </c>
      <c r="N15" s="15">
        <v>0.5</v>
      </c>
    </row>
    <row r="16" spans="1:14" s="11" customFormat="1" x14ac:dyDescent="0.2">
      <c r="A16" s="9" t="str">
        <f>'1'!A16</f>
        <v xml:space="preserve">Ciencia e ingeniería de materiales </v>
      </c>
      <c r="B16" s="9">
        <v>6</v>
      </c>
      <c r="C16" s="9" t="str">
        <f>'1'!C16</f>
        <v>211A</v>
      </c>
      <c r="D16" s="9" t="str">
        <f>'1'!D16</f>
        <v>IMCT</v>
      </c>
      <c r="E16" s="9">
        <f>'1'!E16</f>
        <v>20</v>
      </c>
      <c r="F16" s="9">
        <v>15</v>
      </c>
      <c r="G16" s="9"/>
      <c r="H16" s="10">
        <f t="shared" si="0"/>
        <v>0.75</v>
      </c>
      <c r="I16" s="9">
        <f t="shared" si="1"/>
        <v>5</v>
      </c>
      <c r="J16" s="10">
        <f t="shared" si="2"/>
        <v>0.25</v>
      </c>
      <c r="K16" s="9"/>
      <c r="L16" s="10">
        <f t="shared" si="3"/>
        <v>0</v>
      </c>
      <c r="M16" s="9">
        <v>66</v>
      </c>
      <c r="N16" s="15">
        <v>0.75</v>
      </c>
    </row>
    <row r="17" spans="1:14" s="11" customFormat="1" x14ac:dyDescent="0.2">
      <c r="A17" s="9" t="str">
        <f>'1'!A17</f>
        <v xml:space="preserve">Ciencia e ingeniería de materiales </v>
      </c>
      <c r="B17" s="9">
        <v>5</v>
      </c>
      <c r="C17" s="9" t="str">
        <f>'1'!C17</f>
        <v>211B</v>
      </c>
      <c r="D17" s="9" t="str">
        <f>'1'!D17</f>
        <v>IMCT</v>
      </c>
      <c r="E17" s="9">
        <f>'1'!E17</f>
        <v>22</v>
      </c>
      <c r="F17" s="9">
        <v>20</v>
      </c>
      <c r="G17" s="9"/>
      <c r="H17" s="10">
        <f t="shared" si="0"/>
        <v>0.90909090909090906</v>
      </c>
      <c r="I17" s="9">
        <f t="shared" si="1"/>
        <v>2</v>
      </c>
      <c r="J17" s="10">
        <f t="shared" si="2"/>
        <v>9.0909090909090912E-2</v>
      </c>
      <c r="K17" s="9"/>
      <c r="L17" s="10">
        <f t="shared" si="3"/>
        <v>0</v>
      </c>
      <c r="M17" s="9">
        <v>73</v>
      </c>
      <c r="N17" s="15">
        <v>0.64</v>
      </c>
    </row>
    <row r="18" spans="1:14" s="11" customFormat="1" x14ac:dyDescent="0.2">
      <c r="A18" s="9" t="str">
        <f>'1'!A18</f>
        <v xml:space="preserve">Ciencia e ingeniería de materiales </v>
      </c>
      <c r="B18" s="9">
        <v>6</v>
      </c>
      <c r="C18" s="9" t="str">
        <f>'1'!C18</f>
        <v>211B</v>
      </c>
      <c r="D18" s="9" t="str">
        <f>'1'!D18</f>
        <v>IMCT</v>
      </c>
      <c r="E18" s="9">
        <f>'1'!E18</f>
        <v>22</v>
      </c>
      <c r="F18" s="9">
        <v>18</v>
      </c>
      <c r="G18" s="9"/>
      <c r="H18" s="10">
        <f t="shared" si="0"/>
        <v>0.81818181818181823</v>
      </c>
      <c r="I18" s="9">
        <f t="shared" si="1"/>
        <v>4</v>
      </c>
      <c r="J18" s="10">
        <f t="shared" si="2"/>
        <v>0.18181818181818182</v>
      </c>
      <c r="K18" s="9"/>
      <c r="L18" s="10">
        <f t="shared" si="3"/>
        <v>0</v>
      </c>
      <c r="M18" s="9">
        <v>70</v>
      </c>
      <c r="N18" s="15">
        <v>0.82</v>
      </c>
    </row>
    <row r="19" spans="1:14" s="11" customFormat="1" ht="25.5" x14ac:dyDescent="0.2">
      <c r="A19" s="9" t="str">
        <f>'1'!A19</f>
        <v xml:space="preserve">Seguridad e higiene Industrial </v>
      </c>
      <c r="B19" s="9">
        <v>5</v>
      </c>
      <c r="C19" s="9" t="str">
        <f>'1'!C19</f>
        <v>206 A</v>
      </c>
      <c r="D19" s="9" t="str">
        <f>'1'!D19</f>
        <v>IAMB</v>
      </c>
      <c r="E19" s="9">
        <f>'1'!E19</f>
        <v>27</v>
      </c>
      <c r="F19" s="9">
        <v>27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83</v>
      </c>
      <c r="N19" s="15">
        <v>0.52</v>
      </c>
    </row>
    <row r="20" spans="1:14" s="11" customFormat="1" ht="25.5" x14ac:dyDescent="0.2">
      <c r="A20" s="9" t="str">
        <f>'1'!A20</f>
        <v xml:space="preserve">Seguridad e higiene Industrial </v>
      </c>
      <c r="B20" s="9">
        <v>6</v>
      </c>
      <c r="C20" s="9" t="str">
        <f>'1'!C20</f>
        <v>206 A</v>
      </c>
      <c r="D20" s="9" t="str">
        <f>'1'!D20</f>
        <v>IAMB</v>
      </c>
      <c r="E20" s="9">
        <f>'1'!E20</f>
        <v>27</v>
      </c>
      <c r="F20" s="9">
        <v>22</v>
      </c>
      <c r="G20" s="9"/>
      <c r="H20" s="10">
        <f t="shared" si="0"/>
        <v>0.81481481481481477</v>
      </c>
      <c r="I20" s="9">
        <f t="shared" si="1"/>
        <v>5</v>
      </c>
      <c r="J20" s="10">
        <f t="shared" si="2"/>
        <v>0.18518518518518517</v>
      </c>
      <c r="K20" s="9"/>
      <c r="L20" s="10">
        <f t="shared" si="3"/>
        <v>0</v>
      </c>
      <c r="M20" s="9">
        <v>71</v>
      </c>
      <c r="N20" s="15">
        <v>0.67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117</v>
      </c>
      <c r="G28" s="17">
        <f>SUM(G14:G27)</f>
        <v>0</v>
      </c>
      <c r="H28" s="18">
        <f>SUM(F28:G28)/E28</f>
        <v>0.8125</v>
      </c>
      <c r="I28" s="17">
        <f t="shared" si="1"/>
        <v>27</v>
      </c>
      <c r="J28" s="18">
        <f t="shared" si="2"/>
        <v>0.1875</v>
      </c>
      <c r="K28" s="17">
        <f>SUM(K14:K27)</f>
        <v>0</v>
      </c>
      <c r="L28" s="18">
        <f t="shared" si="3"/>
        <v>0</v>
      </c>
      <c r="M28" s="17">
        <f>AVERAGE(M14:M27)</f>
        <v>67.714285714285708</v>
      </c>
      <c r="N28" s="19">
        <f>AVERAGE(N14:N27)</f>
        <v>0.67571428571428582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JOSÉ ANTONIO FERMAN CIRIACO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ING. JOSÉ ANTONIO FERMAN CIRIACO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ref="H15:H27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3"/>
        <v>0</v>
      </c>
      <c r="I19" s="9">
        <f t="shared" si="0"/>
        <v>27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3"/>
        <v>0</v>
      </c>
      <c r="I20" s="9">
        <f t="shared" si="0"/>
        <v>27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JOSÉ ANTONIO FERMAN CIRIACO</v>
      </c>
      <c r="C37" s="24"/>
      <c r="D37" s="24"/>
      <c r="E37" s="13"/>
      <c r="F37" s="13"/>
      <c r="G37" s="24" t="s">
        <v>41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2023-06-24T06:45:17Z</dcterms:modified>
  <cp:category/>
  <cp:contentStatus/>
</cp:coreProperties>
</file>